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Purchasing\PURCHASING STAFF PROJECTS\Heath Honaker Purchasing Projects\2019 Projects\2019-017 - Group Medical and Reinsurance Programs\"/>
    </mc:Choice>
  </mc:AlternateContent>
  <bookViews>
    <workbookView xWindow="0" yWindow="0" windowWidth="12285" windowHeight="5085" activeTab="1"/>
  </bookViews>
  <sheets>
    <sheet name="County Premiums" sheetId="1" r:id="rId1"/>
    <sheet name="Schools Premiums" sheetId="2" r:id="rId2"/>
    <sheet name="WVRJA" sheetId="3" r:id="rId3"/>
  </sheets>
  <definedNames>
    <definedName name="_xlnm.Print_Area" localSheetId="0">'County Premiums'!$A$1:$J$33</definedName>
    <definedName name="_xlnm.Print_Area" localSheetId="1">'Schools Premiums'!$A$1:$V$39</definedName>
    <definedName name="_xlnm.Print_Area" localSheetId="2">WVRJA!$A$1:$H$22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1" i="1"/>
  <c r="E10" i="1"/>
  <c r="E9" i="1"/>
  <c r="E8" i="1"/>
  <c r="E7" i="1"/>
  <c r="E6" i="1"/>
  <c r="B11" i="1" l="1"/>
  <c r="B14" i="1" l="1"/>
  <c r="B10" i="1"/>
  <c r="G14" i="1" l="1"/>
  <c r="F14" i="1"/>
  <c r="B15" i="1" l="1"/>
  <c r="B16" i="1"/>
  <c r="B13" i="1"/>
  <c r="B7" i="1"/>
  <c r="B8" i="1"/>
  <c r="B9" i="1"/>
  <c r="B6" i="1"/>
  <c r="G13" i="1" l="1"/>
  <c r="F13" i="1"/>
  <c r="G16" i="1"/>
  <c r="F16" i="1"/>
  <c r="G15" i="1"/>
  <c r="F15" i="1"/>
  <c r="C29" i="1"/>
  <c r="G24" i="1" l="1"/>
</calcChain>
</file>

<file path=xl/sharedStrings.xml><?xml version="1.0" encoding="utf-8"?>
<sst xmlns="http://schemas.openxmlformats.org/spreadsheetml/2006/main" count="199" uniqueCount="123">
  <si>
    <t>Employee Only</t>
  </si>
  <si>
    <t>Employee + 1 minor</t>
  </si>
  <si>
    <t>Employee + Spouse</t>
  </si>
  <si>
    <t>Family</t>
  </si>
  <si>
    <t>Cobra</t>
  </si>
  <si>
    <t>20+ YOS</t>
  </si>
  <si>
    <t>15-19 YOS</t>
  </si>
  <si>
    <t>10-14 YOS</t>
  </si>
  <si>
    <t>n/a</t>
  </si>
  <si>
    <t>VRS Code</t>
  </si>
  <si>
    <t>SI</t>
  </si>
  <si>
    <t>RC</t>
  </si>
  <si>
    <t>DU</t>
  </si>
  <si>
    <t>FA</t>
  </si>
  <si>
    <t>DE</t>
  </si>
  <si>
    <t>"R1"</t>
  </si>
  <si>
    <t>"R4"</t>
  </si>
  <si>
    <t>"R5"</t>
  </si>
  <si>
    <t>Working County Couple*</t>
  </si>
  <si>
    <t>County Contribution</t>
  </si>
  <si>
    <t>RS</t>
  </si>
  <si>
    <t xml:space="preserve">Monthly   </t>
  </si>
  <si>
    <t>Employee Contribution</t>
  </si>
  <si>
    <t xml:space="preserve">    Bi-Weekly</t>
  </si>
  <si>
    <t>Premium</t>
  </si>
  <si>
    <t>na</t>
  </si>
  <si>
    <t>Dependent Only*</t>
  </si>
  <si>
    <t>School/County Couple**</t>
  </si>
  <si>
    <t>**Only 1 existing  retiree (Charlton Wilson) may continue this premium until FY2020-21, as long as spouse qualifies</t>
  </si>
  <si>
    <t>Key Care 1000</t>
  </si>
  <si>
    <t xml:space="preserve">County couple -2x wellness*   </t>
  </si>
  <si>
    <t xml:space="preserve">County Couple -1x wellness*   </t>
  </si>
  <si>
    <t xml:space="preserve">*No new employees may continue this coverage tier.  </t>
  </si>
  <si>
    <t>Total Premium</t>
  </si>
  <si>
    <t>Coverage Tier</t>
  </si>
  <si>
    <t xml:space="preserve">                           WELLNESS PREMIUM</t>
  </si>
  <si>
    <t xml:space="preserve">                    NO WELLNESS PREMIUM</t>
  </si>
  <si>
    <t>Retiree Only</t>
  </si>
  <si>
    <t>Retiree + 1 minor</t>
  </si>
  <si>
    <t>Retiree + Spouse</t>
  </si>
  <si>
    <t>RETIREE MONTHLY HEALTH PREMIUM</t>
  </si>
  <si>
    <t>*County couple rate:  3nd year of 5 year phase-out.  Ends FY2020-21</t>
  </si>
  <si>
    <t>Employee Rates July 2018 - June 2019                                      Cobra Dental Jan 2018 - Dec 2018</t>
  </si>
  <si>
    <t>*Only 1 existing retiree (Harold Phillips) spouse (Judy) may continue this premium until she ages off at 65 DOB 9/1955</t>
  </si>
  <si>
    <t>Cobra Health Premium Only</t>
  </si>
  <si>
    <t>Cobra Health Premium + HRA</t>
  </si>
  <si>
    <t xml:space="preserve">Addtl HRA </t>
  </si>
  <si>
    <t>not calculated by budget</t>
  </si>
  <si>
    <r>
      <rPr>
        <sz val="10"/>
        <color rgb="FF000000"/>
        <rFont val="Arial"/>
        <family val="2"/>
      </rPr>
      <t xml:space="preserve">105.20
</t>
    </r>
    <r>
      <rPr>
        <sz val="10"/>
        <color rgb="FF000000"/>
        <rFont val="Arial"/>
        <family val="2"/>
      </rPr>
      <t xml:space="preserve">144.90
</t>
    </r>
    <r>
      <rPr>
        <sz val="10"/>
        <color rgb="FF000000"/>
        <rFont val="Arial"/>
        <family val="2"/>
      </rPr>
      <t xml:space="preserve">206.54
</t>
    </r>
    <r>
      <rPr>
        <sz val="10"/>
        <color rgb="FF000000"/>
        <rFont val="Arial"/>
        <family val="2"/>
      </rPr>
      <t>240.36</t>
    </r>
  </si>
  <si>
    <r>
      <rPr>
        <sz val="10"/>
        <color rgb="FF000000"/>
        <rFont val="Arial"/>
        <family val="2"/>
      </rPr>
      <t>735.07</t>
    </r>
    <r>
      <rPr>
        <sz val="10"/>
        <color rgb="FF000000"/>
        <rFont val="Arial"/>
        <family val="2"/>
      </rPr>
      <t xml:space="preserve">    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-</t>
    </r>
    <r>
      <rPr>
        <sz val="10"/>
        <color rgb="FF000000"/>
        <rFont val="Arial"/>
        <family val="2"/>
      </rPr>
      <t xml:space="preserve">   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735.07
</t>
    </r>
    <r>
      <rPr>
        <sz val="10"/>
        <color rgb="FF000000"/>
        <rFont val="Arial"/>
        <family val="2"/>
      </rPr>
      <t>1,012.57</t>
    </r>
    <r>
      <rPr>
        <sz val="10"/>
        <color rgb="FF000000"/>
        <rFont val="Arial"/>
        <family val="2"/>
      </rPr>
      <t xml:space="preserve">    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-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1,012.57
</t>
    </r>
    <r>
      <rPr>
        <sz val="10"/>
        <color rgb="FF000000"/>
        <rFont val="Arial"/>
        <family val="2"/>
      </rPr>
      <t>1,443.34</t>
    </r>
    <r>
      <rPr>
        <sz val="10"/>
        <color rgb="FF000000"/>
        <rFont val="Arial"/>
        <family val="2"/>
      </rPr>
      <t xml:space="preserve">    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-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1,443.34
</t>
    </r>
    <r>
      <rPr>
        <sz val="10"/>
        <color rgb="FF000000"/>
        <rFont val="Arial"/>
        <family val="2"/>
      </rPr>
      <t>1,679.61</t>
    </r>
    <r>
      <rPr>
        <sz val="10"/>
        <color rgb="FF000000"/>
        <rFont val="Arial"/>
        <family val="2"/>
      </rPr>
      <t xml:space="preserve">    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-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1,679.61</t>
    </r>
  </si>
  <si>
    <r>
      <rPr>
        <sz val="10"/>
        <color rgb="FF000000"/>
        <rFont val="Arial"/>
        <family val="2"/>
      </rPr>
      <t>629.87</t>
    </r>
    <r>
      <rPr>
        <sz val="10"/>
        <color rgb="FF000000"/>
        <rFont val="Arial"/>
        <family val="2"/>
      </rPr>
      <t xml:space="preserve">    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-</t>
    </r>
    <r>
      <rPr>
        <sz val="10"/>
        <color rgb="FF000000"/>
        <rFont val="Arial"/>
        <family val="2"/>
      </rPr>
      <t xml:space="preserve">   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629.87
</t>
    </r>
    <r>
      <rPr>
        <sz val="10"/>
        <color rgb="FF000000"/>
        <rFont val="Arial"/>
        <family val="2"/>
      </rPr>
      <t>867.67</t>
    </r>
    <r>
      <rPr>
        <sz val="10"/>
        <color rgb="FF000000"/>
        <rFont val="Arial"/>
        <family val="2"/>
      </rPr>
      <t xml:space="preserve">    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-</t>
    </r>
    <r>
      <rPr>
        <sz val="10"/>
        <color rgb="FF000000"/>
        <rFont val="Arial"/>
        <family val="2"/>
      </rPr>
      <t xml:space="preserve">   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867.67
</t>
    </r>
    <r>
      <rPr>
        <sz val="10"/>
        <color rgb="FF000000"/>
        <rFont val="Arial"/>
        <family val="2"/>
      </rPr>
      <t>1,236.80</t>
    </r>
    <r>
      <rPr>
        <sz val="10"/>
        <color rgb="FF000000"/>
        <rFont val="Arial"/>
        <family val="2"/>
      </rPr>
      <t xml:space="preserve">    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-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1,236.80
</t>
    </r>
    <r>
      <rPr>
        <sz val="10"/>
        <color rgb="FF000000"/>
        <rFont val="Arial"/>
        <family val="2"/>
      </rPr>
      <t>1,439.25</t>
    </r>
    <r>
      <rPr>
        <sz val="10"/>
        <color rgb="FF000000"/>
        <rFont val="Arial"/>
        <family val="2"/>
      </rPr>
      <t xml:space="preserve">    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-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1,439.25</t>
    </r>
  </si>
  <si>
    <r>
      <rPr>
        <sz val="10"/>
        <color rgb="FF000000"/>
        <rFont val="Arial"/>
        <family val="2"/>
      </rPr>
      <t>KC1000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Employee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Only
</t>
    </r>
    <r>
      <rPr>
        <sz val="10"/>
        <color rgb="FF000000"/>
        <rFont val="Arial"/>
        <family val="2"/>
      </rPr>
      <t>KC1000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Employee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+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Child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KC1000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Employee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+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Spouse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KC1000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Employee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+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Family</t>
    </r>
  </si>
  <si>
    <r>
      <rPr>
        <b/>
        <sz val="10"/>
        <color rgb="FF000000"/>
        <rFont val="Arial"/>
        <family val="2"/>
      </rPr>
      <t xml:space="preserve">COBRA
</t>
    </r>
    <r>
      <rPr>
        <b/>
        <sz val="10"/>
        <color rgb="FF000000"/>
        <rFont val="Arial"/>
        <family val="2"/>
      </rPr>
      <t>Increase</t>
    </r>
  </si>
  <si>
    <r>
      <rPr>
        <b/>
        <sz val="10"/>
        <color rgb="FF000000"/>
        <rFont val="Arial"/>
        <family val="2"/>
      </rPr>
      <t xml:space="preserve">COBRA
</t>
    </r>
    <r>
      <rPr>
        <sz val="10"/>
        <color rgb="FF000000"/>
        <rFont val="Arial"/>
        <family val="2"/>
      </rPr>
      <t>Total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Benefit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Pays</t>
    </r>
  </si>
  <si>
    <t>FY18 to FY19</t>
  </si>
  <si>
    <t>2018-2019</t>
  </si>
  <si>
    <t>2017-2018</t>
  </si>
  <si>
    <r>
      <rPr>
        <b/>
        <sz val="10"/>
        <color rgb="FF000000"/>
        <rFont val="Arial"/>
        <family val="2"/>
      </rPr>
      <t>COBRA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Premiums</t>
    </r>
  </si>
  <si>
    <t>Recommended COBRA Insurance Rates for 2018-2019:</t>
  </si>
  <si>
    <r>
      <rPr>
        <sz val="10"/>
        <color rgb="FF000000"/>
        <rFont val="Arial"/>
        <family val="2"/>
      </rPr>
      <t>103.14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123.77
</t>
    </r>
    <r>
      <rPr>
        <sz val="10"/>
        <color rgb="FF000000"/>
        <rFont val="Arial"/>
        <family val="2"/>
      </rPr>
      <t>142.06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170.47
</t>
    </r>
    <r>
      <rPr>
        <sz val="10"/>
        <color rgb="FF000000"/>
        <rFont val="Arial"/>
        <family val="2"/>
      </rPr>
      <t>202.49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242.99
</t>
    </r>
    <r>
      <rPr>
        <sz val="10"/>
        <color rgb="FF000000"/>
        <rFont val="Arial"/>
        <family val="2"/>
      </rPr>
      <t>235.65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282.78</t>
    </r>
  </si>
  <si>
    <r>
      <rPr>
        <sz val="10"/>
        <color rgb="FF000000"/>
        <rFont val="Arial"/>
        <family val="2"/>
      </rPr>
      <t>720.66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208.34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512.32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614.78
</t>
    </r>
    <r>
      <rPr>
        <sz val="10"/>
        <color rgb="FF000000"/>
        <rFont val="Arial"/>
        <family val="2"/>
      </rPr>
      <t>992.72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208.34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784.38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941.26
</t>
    </r>
    <r>
      <rPr>
        <sz val="10"/>
        <color rgb="FF000000"/>
        <rFont val="Arial"/>
        <family val="2"/>
      </rPr>
      <t>1,415.04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208.34</t>
    </r>
    <r>
      <rPr>
        <sz val="10"/>
        <color rgb="FF000000"/>
        <rFont val="Arial"/>
        <family val="2"/>
      </rPr>
      <t xml:space="preserve">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1,206.70</t>
    </r>
    <r>
      <rPr>
        <sz val="10"/>
        <color rgb="FF000000"/>
        <rFont val="Arial"/>
        <family val="2"/>
      </rPr>
      <t xml:space="preserve">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1,448.04
</t>
    </r>
    <r>
      <rPr>
        <sz val="10"/>
        <color rgb="FF000000"/>
        <rFont val="Arial"/>
        <family val="2"/>
      </rPr>
      <t>1,646.68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208.34</t>
    </r>
    <r>
      <rPr>
        <sz val="10"/>
        <color rgb="FF000000"/>
        <rFont val="Arial"/>
        <family val="2"/>
      </rPr>
      <t xml:space="preserve">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1,438.34</t>
    </r>
    <r>
      <rPr>
        <sz val="10"/>
        <color rgb="FF000000"/>
        <rFont val="Arial"/>
        <family val="2"/>
      </rPr>
      <t xml:space="preserve">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1,726.01</t>
    </r>
  </si>
  <si>
    <r>
      <rPr>
        <sz val="10"/>
        <color rgb="FF000000"/>
        <rFont val="Arial"/>
        <family val="2"/>
      </rPr>
      <t>617.52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208.34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409.18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491.02
</t>
    </r>
    <r>
      <rPr>
        <sz val="10"/>
        <color rgb="FF000000"/>
        <rFont val="Arial"/>
        <family val="2"/>
      </rPr>
      <t>850.66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208.34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642.32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770.78
</t>
    </r>
    <r>
      <rPr>
        <sz val="10"/>
        <color rgb="FF000000"/>
        <rFont val="Arial"/>
        <family val="2"/>
      </rPr>
      <t>1,212.55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208.34</t>
    </r>
    <r>
      <rPr>
        <sz val="10"/>
        <color rgb="FF000000"/>
        <rFont val="Arial"/>
        <family val="2"/>
      </rPr>
      <t xml:space="preserve">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1,004.21</t>
    </r>
    <r>
      <rPr>
        <sz val="10"/>
        <color rgb="FF000000"/>
        <rFont val="Arial"/>
        <family val="2"/>
      </rPr>
      <t xml:space="preserve">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1,205.05
</t>
    </r>
    <r>
      <rPr>
        <sz val="10"/>
        <color rgb="FF000000"/>
        <rFont val="Arial"/>
        <family val="2"/>
      </rPr>
      <t>1,411.03</t>
    </r>
    <r>
      <rPr>
        <sz val="10"/>
        <color rgb="FF000000"/>
        <rFont val="Arial"/>
        <family val="2"/>
      </rPr>
      <t xml:space="preserve">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208.34</t>
    </r>
    <r>
      <rPr>
        <sz val="10"/>
        <color rgb="FF000000"/>
        <rFont val="Arial"/>
        <family val="2"/>
      </rPr>
      <t xml:space="preserve">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1,202.69</t>
    </r>
    <r>
      <rPr>
        <sz val="10"/>
        <color rgb="FF000000"/>
        <rFont val="Arial"/>
        <family val="2"/>
      </rPr>
      <t xml:space="preserve">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1,443.23</t>
    </r>
  </si>
  <si>
    <r>
      <rPr>
        <b/>
        <sz val="10"/>
        <color rgb="FF000000"/>
        <rFont val="Arial"/>
        <family val="2"/>
      </rPr>
      <t>Employee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Increase
</t>
    </r>
    <r>
      <rPr>
        <b/>
        <sz val="10"/>
        <color rgb="FF000000"/>
        <rFont val="Arial"/>
        <family val="2"/>
      </rPr>
      <t>12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Month</t>
    </r>
    <r>
      <rPr>
        <b/>
        <sz val="10"/>
        <color rgb="FF000000"/>
        <rFont val="Arial"/>
        <family val="2"/>
      </rPr>
      <t xml:space="preserve">   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10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Month</t>
    </r>
  </si>
  <si>
    <r>
      <rPr>
        <b/>
        <sz val="10"/>
        <color rgb="FF000000"/>
        <rFont val="Arial"/>
        <family val="2"/>
      </rPr>
      <t>PT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Employee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Pays
</t>
    </r>
    <r>
      <rPr>
        <sz val="10"/>
        <color rgb="FF000000"/>
        <rFont val="Arial"/>
        <family val="2"/>
      </rPr>
      <t>Total</t>
    </r>
    <r>
      <rPr>
        <sz val="10"/>
        <color rgb="FF000000"/>
        <rFont val="Arial"/>
        <family val="2"/>
      </rPr>
      <t xml:space="preserve">       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Benefit</t>
    </r>
    <r>
      <rPr>
        <sz val="10"/>
        <color rgb="FF000000"/>
        <rFont val="Arial"/>
        <family val="2"/>
      </rPr>
      <t xml:space="preserve">   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12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Month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10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Month</t>
    </r>
  </si>
  <si>
    <r>
      <rPr>
        <b/>
        <sz val="10"/>
        <color rgb="FF000000"/>
        <rFont val="Arial"/>
        <family val="2"/>
      </rPr>
      <t>No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Wellness</t>
    </r>
  </si>
  <si>
    <r>
      <rPr>
        <b/>
        <sz val="10"/>
        <color rgb="FF000000"/>
        <rFont val="Arial"/>
        <family val="2"/>
      </rPr>
      <t>Part-Time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Employees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No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Wellness</t>
    </r>
  </si>
  <si>
    <t>Recommended Part-Time Employee Insurance Rates for 2018-2019:</t>
  </si>
  <si>
    <r>
      <rPr>
        <sz val="6"/>
        <color rgb="FF000000"/>
        <rFont val="Arial"/>
        <family val="2"/>
      </rPr>
      <t xml:space="preserve">103.14
</t>
    </r>
    <r>
      <rPr>
        <sz val="6"/>
        <color rgb="FF000000"/>
        <rFont val="Arial"/>
        <family val="2"/>
      </rPr>
      <t xml:space="preserve">142.06
</t>
    </r>
    <r>
      <rPr>
        <sz val="6"/>
        <color rgb="FF000000"/>
        <rFont val="Arial"/>
        <family val="2"/>
      </rPr>
      <t xml:space="preserve">202.49
</t>
    </r>
    <r>
      <rPr>
        <sz val="6"/>
        <color rgb="FF000000"/>
        <rFont val="Arial"/>
        <family val="2"/>
      </rPr>
      <t>235.65</t>
    </r>
  </si>
  <si>
    <r>
      <rPr>
        <sz val="6"/>
        <color rgb="FF000000"/>
        <rFont val="Arial"/>
        <family val="2"/>
      </rPr>
      <t>720.66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512.32
</t>
    </r>
    <r>
      <rPr>
        <sz val="6"/>
        <color rgb="FF000000"/>
        <rFont val="Arial"/>
        <family val="2"/>
      </rPr>
      <t>992.72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784.38
</t>
    </r>
    <r>
      <rPr>
        <sz val="6"/>
        <color rgb="FF000000"/>
        <rFont val="Arial"/>
        <family val="2"/>
      </rPr>
      <t>1,415.04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1,206.70
</t>
    </r>
    <r>
      <rPr>
        <sz val="6"/>
        <color rgb="FF000000"/>
        <rFont val="Arial"/>
        <family val="2"/>
      </rPr>
      <t>1,646.68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1,438.34
</t>
    </r>
    <r>
      <rPr>
        <sz val="6"/>
        <color rgb="FF000000"/>
        <rFont val="Arial"/>
        <family val="2"/>
      </rPr>
      <t>#REF!</t>
    </r>
  </si>
  <si>
    <r>
      <rPr>
        <sz val="6"/>
        <color rgb="FF000000"/>
        <rFont val="Arial"/>
        <family val="2"/>
      </rPr>
      <t>617.52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409.18
</t>
    </r>
    <r>
      <rPr>
        <sz val="6"/>
        <color rgb="FF000000"/>
        <rFont val="Arial"/>
        <family val="2"/>
      </rPr>
      <t>850.66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642.32
</t>
    </r>
    <r>
      <rPr>
        <sz val="6"/>
        <color rgb="FF000000"/>
        <rFont val="Arial"/>
        <family val="2"/>
      </rPr>
      <t>1,212.55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1,004.21
</t>
    </r>
    <r>
      <rPr>
        <sz val="6"/>
        <color rgb="FF000000"/>
        <rFont val="Arial"/>
        <family val="2"/>
      </rPr>
      <t>1,411.03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1,202.69
</t>
    </r>
    <r>
      <rPr>
        <sz val="6"/>
        <color rgb="FF000000"/>
        <rFont val="Arial"/>
        <family val="2"/>
      </rPr>
      <t>#REF!</t>
    </r>
    <r>
      <rPr>
        <sz val="6"/>
        <color rgb="FF000000"/>
        <rFont val="Arial"/>
        <family val="2"/>
      </rPr>
      <t xml:space="preserve">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416.66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#REF!</t>
    </r>
  </si>
  <si>
    <r>
      <rPr>
        <sz val="6"/>
        <color rgb="FF000000"/>
        <rFont val="Arial"/>
        <family val="2"/>
      </rPr>
      <t>KC1000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Employee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Only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KC1000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Employee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+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Child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KC1000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Employee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+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Spouse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KC1000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Employee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+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Family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School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Couple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Rate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w/Family</t>
    </r>
  </si>
  <si>
    <r>
      <rPr>
        <b/>
        <sz val="6"/>
        <color rgb="FF000000"/>
        <rFont val="Arial"/>
        <family val="2"/>
      </rPr>
      <t xml:space="preserve">Retiree
</t>
    </r>
    <r>
      <rPr>
        <b/>
        <sz val="6"/>
        <color rgb="FF000000"/>
        <rFont val="Arial"/>
        <family val="2"/>
      </rPr>
      <t>Increase</t>
    </r>
  </si>
  <si>
    <r>
      <rPr>
        <b/>
        <sz val="6"/>
        <color rgb="FF000000"/>
        <rFont val="Arial"/>
        <family val="2"/>
      </rPr>
      <t xml:space="preserve">Retiree
</t>
    </r>
    <r>
      <rPr>
        <sz val="6"/>
        <color rgb="FF000000"/>
        <rFont val="Arial"/>
        <family val="2"/>
      </rPr>
      <t>Total</t>
    </r>
    <r>
      <rPr>
        <sz val="6"/>
        <color rgb="FF000000"/>
        <rFont val="Arial"/>
        <family val="2"/>
      </rPr>
      <t xml:space="preserve">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Benefit</t>
    </r>
    <r>
      <rPr>
        <sz val="6"/>
        <color rgb="FF000000"/>
        <rFont val="Arial"/>
        <family val="2"/>
      </rPr>
      <t xml:space="preserve">          </t>
    </r>
    <r>
      <rPr>
        <sz val="6"/>
        <color rgb="FF000000"/>
        <rFont val="Arial"/>
        <family val="2"/>
      </rPr>
      <t xml:space="preserve"> </t>
    </r>
    <r>
      <rPr>
        <b/>
        <sz val="6"/>
        <color rgb="FF000000"/>
        <rFont val="Arial"/>
        <family val="2"/>
      </rPr>
      <t>Pays</t>
    </r>
  </si>
  <si>
    <r>
      <rPr>
        <b/>
        <sz val="6"/>
        <color rgb="FF000000"/>
        <rFont val="Arial"/>
        <family val="2"/>
      </rPr>
      <t>No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Arial"/>
        <family val="2"/>
      </rPr>
      <t>Wellness</t>
    </r>
  </si>
  <si>
    <t>EEWP Retirees - No Wellness</t>
  </si>
  <si>
    <r>
      <rPr>
        <sz val="6"/>
        <color rgb="FF000000"/>
        <rFont val="Arial"/>
        <family val="2"/>
      </rPr>
      <t xml:space="preserve">87.43
</t>
    </r>
    <r>
      <rPr>
        <sz val="6"/>
        <color rgb="FF000000"/>
        <rFont val="Arial"/>
        <family val="2"/>
      </rPr>
      <t xml:space="preserve">118.35
</t>
    </r>
    <r>
      <rPr>
        <sz val="6"/>
        <color rgb="FF000000"/>
        <rFont val="Arial"/>
        <family val="2"/>
      </rPr>
      <t xml:space="preserve">178.76
</t>
    </r>
    <r>
      <rPr>
        <sz val="6"/>
        <color rgb="FF000000"/>
        <rFont val="Arial"/>
        <family val="2"/>
      </rPr>
      <t xml:space="preserve">211.93
</t>
    </r>
    <r>
      <rPr>
        <sz val="6"/>
        <color rgb="FF000000"/>
        <rFont val="Arial"/>
        <family val="2"/>
      </rPr>
      <t>#REF!</t>
    </r>
  </si>
  <si>
    <r>
      <rPr>
        <sz val="6"/>
        <color rgb="FF000000"/>
        <rFont val="Arial"/>
        <family val="2"/>
      </rPr>
      <t>610.90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402.56
</t>
    </r>
    <r>
      <rPr>
        <sz val="6"/>
        <color rgb="FF000000"/>
        <rFont val="Arial"/>
        <family val="2"/>
      </rPr>
      <t>827.00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618.66
</t>
    </r>
    <r>
      <rPr>
        <sz val="6"/>
        <color rgb="FF000000"/>
        <rFont val="Arial"/>
        <family val="2"/>
      </rPr>
      <t>1,249.18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1,040.84
</t>
    </r>
    <r>
      <rPr>
        <sz val="6"/>
        <color rgb="FF000000"/>
        <rFont val="Arial"/>
        <family val="2"/>
      </rPr>
      <t>1,480.94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1,272.60
</t>
    </r>
    <r>
      <rPr>
        <sz val="6"/>
        <color rgb="FF000000"/>
        <rFont val="Arial"/>
        <family val="2"/>
      </rPr>
      <t>#REF!</t>
    </r>
    <r>
      <rPr>
        <sz val="6"/>
        <color rgb="FF000000"/>
        <rFont val="Arial"/>
        <family val="2"/>
      </rPr>
      <t xml:space="preserve">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416.66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#REF!</t>
    </r>
  </si>
  <si>
    <r>
      <rPr>
        <sz val="6"/>
        <color rgb="FF000000"/>
        <rFont val="Arial"/>
        <family val="2"/>
      </rPr>
      <t>523.47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315.13
</t>
    </r>
    <r>
      <rPr>
        <sz val="6"/>
        <color rgb="FF000000"/>
        <rFont val="Arial"/>
        <family val="2"/>
      </rPr>
      <t>708.65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500.31
</t>
    </r>
    <r>
      <rPr>
        <sz val="6"/>
        <color rgb="FF000000"/>
        <rFont val="Arial"/>
        <family val="2"/>
      </rPr>
      <t>1,070.42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862.08
</t>
    </r>
    <r>
      <rPr>
        <sz val="6"/>
        <color rgb="FF000000"/>
        <rFont val="Arial"/>
        <family val="2"/>
      </rPr>
      <t>1,269.01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208.34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1,060.67
</t>
    </r>
    <r>
      <rPr>
        <sz val="6"/>
        <color rgb="FF000000"/>
        <rFont val="Arial"/>
        <family val="2"/>
      </rPr>
      <t>1,269.01</t>
    </r>
    <r>
      <rPr>
        <sz val="6"/>
        <color rgb="FF000000"/>
        <rFont val="Arial"/>
        <family val="2"/>
      </rPr>
      <t xml:space="preserve">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416.66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852.35</t>
    </r>
  </si>
  <si>
    <r>
      <rPr>
        <b/>
        <sz val="6"/>
        <color rgb="FF000000"/>
        <rFont val="Arial"/>
        <family val="2"/>
      </rPr>
      <t>Wellness</t>
    </r>
  </si>
  <si>
    <t>EEWP Retirees with Wellness</t>
  </si>
  <si>
    <r>
      <rPr>
        <sz val="6"/>
        <color rgb="FF000000"/>
        <rFont val="Arial"/>
        <family val="2"/>
      </rPr>
      <t>720.66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720.66
</t>
    </r>
    <r>
      <rPr>
        <sz val="6"/>
        <color rgb="FF000000"/>
        <rFont val="Arial"/>
        <family val="2"/>
      </rPr>
      <t>992.72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992.72
</t>
    </r>
    <r>
      <rPr>
        <sz val="6"/>
        <color rgb="FF000000"/>
        <rFont val="Arial"/>
        <family val="2"/>
      </rPr>
      <t>1,415.04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1,415.04
</t>
    </r>
    <r>
      <rPr>
        <sz val="6"/>
        <color rgb="FF000000"/>
        <rFont val="Arial"/>
        <family val="2"/>
      </rPr>
      <t>1,646.68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1,646.68</t>
    </r>
  </si>
  <si>
    <r>
      <rPr>
        <sz val="6"/>
        <color rgb="FF000000"/>
        <rFont val="Arial"/>
        <family val="2"/>
      </rPr>
      <t>617.52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617.52
</t>
    </r>
    <r>
      <rPr>
        <sz val="6"/>
        <color rgb="FF000000"/>
        <rFont val="Arial"/>
        <family val="2"/>
      </rPr>
      <t>850.66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850.66
</t>
    </r>
    <r>
      <rPr>
        <sz val="6"/>
        <color rgb="FF000000"/>
        <rFont val="Arial"/>
        <family val="2"/>
      </rPr>
      <t>1,212.55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1,212.55
</t>
    </r>
    <r>
      <rPr>
        <sz val="6"/>
        <color rgb="FF000000"/>
        <rFont val="Arial"/>
        <family val="2"/>
      </rPr>
      <t>1,411.03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1,411.03</t>
    </r>
  </si>
  <si>
    <r>
      <rPr>
        <sz val="6"/>
        <color rgb="FF000000"/>
        <rFont val="Arial"/>
        <family val="2"/>
      </rPr>
      <t>KC1000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Employee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Only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KC1000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Employee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+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Child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KC1000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Employee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+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Spouse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KC1000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Employee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+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Family</t>
    </r>
  </si>
  <si>
    <t>2017-2018                                    2018-2019</t>
  </si>
  <si>
    <t>Regular Retirees - No Wellness</t>
  </si>
  <si>
    <r>
      <rPr>
        <sz val="6"/>
        <color rgb="FF000000"/>
        <rFont val="Arial"/>
        <family val="2"/>
      </rPr>
      <t xml:space="preserve">87.43
</t>
    </r>
    <r>
      <rPr>
        <sz val="6"/>
        <color rgb="FF000000"/>
        <rFont val="Arial"/>
        <family val="2"/>
      </rPr>
      <t xml:space="preserve">118.35
</t>
    </r>
    <r>
      <rPr>
        <sz val="6"/>
        <color rgb="FF000000"/>
        <rFont val="Arial"/>
        <family val="2"/>
      </rPr>
      <t xml:space="preserve">178.76
</t>
    </r>
    <r>
      <rPr>
        <sz val="6"/>
        <color rgb="FF000000"/>
        <rFont val="Arial"/>
        <family val="2"/>
      </rPr>
      <t>211.93</t>
    </r>
  </si>
  <si>
    <r>
      <rPr>
        <sz val="6"/>
        <color rgb="FF000000"/>
        <rFont val="Arial"/>
        <family val="2"/>
      </rPr>
      <t>610.90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610.90
</t>
    </r>
    <r>
      <rPr>
        <sz val="6"/>
        <color rgb="FF000000"/>
        <rFont val="Arial"/>
        <family val="2"/>
      </rPr>
      <t>827.00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827.00
</t>
    </r>
    <r>
      <rPr>
        <sz val="6"/>
        <color rgb="FF000000"/>
        <rFont val="Arial"/>
        <family val="2"/>
      </rPr>
      <t>1,249.18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1,249.18
</t>
    </r>
    <r>
      <rPr>
        <sz val="6"/>
        <color rgb="FF000000"/>
        <rFont val="Arial"/>
        <family val="2"/>
      </rPr>
      <t>1,480.94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1,480.94</t>
    </r>
  </si>
  <si>
    <r>
      <rPr>
        <sz val="6"/>
        <color rgb="FF000000"/>
        <rFont val="Arial"/>
        <family val="2"/>
      </rPr>
      <t>523.47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523.47
</t>
    </r>
    <r>
      <rPr>
        <sz val="6"/>
        <color rgb="FF000000"/>
        <rFont val="Arial"/>
        <family val="2"/>
      </rPr>
      <t>708.65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708.65
</t>
    </r>
    <r>
      <rPr>
        <sz val="6"/>
        <color rgb="FF000000"/>
        <rFont val="Arial"/>
        <family val="2"/>
      </rPr>
      <t>1,070.42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1,070.42
</t>
    </r>
    <r>
      <rPr>
        <sz val="6"/>
        <color rgb="FF000000"/>
        <rFont val="Arial"/>
        <family val="2"/>
      </rPr>
      <t>1,269.01</t>
    </r>
    <r>
      <rPr>
        <sz val="6"/>
        <color rgb="FF000000"/>
        <rFont val="Arial"/>
        <family val="2"/>
      </rPr>
      <t xml:space="preserve">  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-</t>
    </r>
    <r>
      <rPr>
        <sz val="6"/>
        <color rgb="FF000000"/>
        <rFont val="Arial"/>
        <family val="2"/>
      </rPr>
      <t xml:space="preserve">           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1,269.01</t>
    </r>
  </si>
  <si>
    <t>Regular Retirees with Wellness</t>
  </si>
  <si>
    <t>Recommended Retiree Insurance Rates for 2018-2019:</t>
  </si>
  <si>
    <t>3/14/2018</t>
  </si>
  <si>
    <t>Recommended Employee Insurance Rates for 2018-2019:</t>
  </si>
  <si>
    <t>No Wellness</t>
  </si>
  <si>
    <r>
      <t xml:space="preserve">Employee Pays
</t>
    </r>
    <r>
      <rPr>
        <sz val="9"/>
        <color rgb="FF000000"/>
        <rFont val="Arial"/>
        <family val="2"/>
      </rPr>
      <t xml:space="preserve">Total          Benefit      </t>
    </r>
    <r>
      <rPr>
        <b/>
        <sz val="9"/>
        <color rgb="FF000000"/>
        <rFont val="Arial"/>
        <family val="2"/>
      </rPr>
      <t>12 Month    10 Month</t>
    </r>
  </si>
  <si>
    <r>
      <t xml:space="preserve">Employee Pays
</t>
    </r>
    <r>
      <rPr>
        <sz val="9"/>
        <color rgb="FF000000"/>
        <rFont val="Arial"/>
        <family val="2"/>
      </rPr>
      <t xml:space="preserve">Total          Benefit           </t>
    </r>
    <r>
      <rPr>
        <b/>
        <sz val="9"/>
        <color rgb="FF000000"/>
        <rFont val="Arial"/>
        <family val="2"/>
      </rPr>
      <t>12 Month       10 Month</t>
    </r>
  </si>
  <si>
    <t>Employee Increase
12 Month     10 Month</t>
  </si>
  <si>
    <t>KC1000 Employee Only KC1000 Employee + Child KC1000 Employee + Spouse KC1000 Employee + Family School Couple Rate w/Family</t>
  </si>
  <si>
    <t>617.52        524.89           92.63         111.16
850.66        569.94         280.72         336.86
1,212.55        727.53         485.02         582.02
1,411.03        846.62         564.41         677.29
1,411.03     1,037.44         373.59         448.31</t>
  </si>
  <si>
    <t>720.66          576.52                 144.14        172.97
992.72          595.63                 397.09        476.51
1,415.04          707.52                 707.52        849.02
1,646.68          823.34                 823.34        988.01
*** Not offered for No Wellness Plan ***</t>
  </si>
  <si>
    <t>51.51           61.81
116.37         139.64
222.50         267.00
258.93         310.72</t>
  </si>
  <si>
    <t>Current Employeees  with Wellness</t>
  </si>
  <si>
    <t>Wellness</t>
  </si>
  <si>
    <t>523.47        503.47           20.00           24.00
708.65        510.22         198.43         238.12
1,070.42        706.48         363.94         436.73
1,269.01        837.55         431.46         517.75
1,269.01     1,081.19         187.82         225.38</t>
  </si>
  <si>
    <t>610.90          549.80                   61.10          73.32
827.00          578.90                 248.10        297.72
1,249.18          749.51                 499.67        599.60
1,480.94          888.56                 592.38        710.86
1,480.94       1,105.97                 374.97        449.96</t>
  </si>
  <si>
    <t>41.10           49.32
49.67           59.60
135.73         162.88
160.92         193.10
187.15         224.58</t>
  </si>
  <si>
    <t>Current Employees - No Wellness</t>
  </si>
  <si>
    <t xml:space="preserve">Western Virginia Regional Jail
Insurance Renewal Rates for July 2018 - June 2019                                                                                                                            Anthem Health, Flexible Benefits Administrators HRA, Delta Dental, UniCare Vision 
</t>
  </si>
  <si>
    <t>Health Insurance</t>
  </si>
  <si>
    <t>Total Monthly Premium*</t>
  </si>
  <si>
    <t xml:space="preserve">WVRJ Monthly Benefit </t>
  </si>
  <si>
    <t>Monthly HRA Contribution</t>
  </si>
  <si>
    <t>Employee Monthly Premium</t>
  </si>
  <si>
    <t>Employee 
Bi-Weekly Premium</t>
  </si>
  <si>
    <t>COBRA Monthly Rate</t>
  </si>
  <si>
    <t>KeyCare 200 Plan</t>
  </si>
  <si>
    <t>*Premium supplemented from health insurance reserve for active employees</t>
  </si>
  <si>
    <t>KeyCare 1000 Plan</t>
  </si>
  <si>
    <t>WVRJ Annual HRA Contribution: $500 for Employee Only Coverage / $1000 for all other coverage levels</t>
  </si>
  <si>
    <t>HRA Contribution must be added for COBRA</t>
  </si>
  <si>
    <t>$570.81 + HRA Contribution to be Calculated</t>
  </si>
  <si>
    <t>$803.68 + HRA Contribution to be Calculated</t>
  </si>
  <si>
    <t>$1,165.04 + HRA Contribution to be Calculated</t>
  </si>
  <si>
    <t>$1,363.39 + HRA Contribution to be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</si>
</sst>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#,##0.0000"/>
  </numFmts>
  <fonts count="2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55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2"/>
      <color theme="1"/>
      <name val="Calibri Light"/>
      <family val="1"/>
      <scheme val="major"/>
    </font>
    <font>
      <b/>
      <u/>
      <sz val="12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i/>
      <sz val="11"/>
      <color theme="1"/>
      <name val="Calibri Light"/>
      <family val="1"/>
      <scheme val="major"/>
    </font>
    <font>
      <b/>
      <u/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i/>
      <sz val="11"/>
      <color theme="1"/>
      <name val="Calibri Light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CD4B3"/>
      </patternFill>
    </fill>
    <fill>
      <patternFill patternType="solid">
        <fgColor rgb="FFD8E4BB"/>
      </patternFill>
    </fill>
    <fill>
      <patternFill patternType="solid">
        <fgColor rgb="FFCCBFD9"/>
      </patternFill>
    </fill>
    <fill>
      <patternFill patternType="solid">
        <fgColor rgb="FFB7DEE7"/>
      </patternFill>
    </fill>
    <fill>
      <patternFill patternType="solid">
        <fgColor rgb="FFFFFF99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/>
  </cellStyleXfs>
  <cellXfs count="152">
    <xf numFmtId="0" fontId="0" fillId="0" borderId="0" xfId="0"/>
    <xf numFmtId="0" fontId="4" fillId="0" borderId="0" xfId="0" applyFont="1" applyAlignment="1" applyProtection="1">
      <protection locked="0"/>
    </xf>
    <xf numFmtId="0" fontId="5" fillId="0" borderId="0" xfId="0" applyFont="1" applyProtection="1"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2" borderId="17" xfId="0" applyFont="1" applyFill="1" applyBorder="1" applyAlignment="1" applyProtection="1">
      <alignment horizontal="left" wrapText="1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5" fillId="0" borderId="16" xfId="0" applyFont="1" applyBorder="1" applyProtection="1">
      <protection locked="0"/>
    </xf>
    <xf numFmtId="4" fontId="5" fillId="2" borderId="10" xfId="0" applyNumberFormat="1" applyFont="1" applyFill="1" applyBorder="1" applyAlignment="1" applyProtection="1">
      <alignment horizontal="center"/>
      <protection locked="0"/>
    </xf>
    <xf numFmtId="0" fontId="5" fillId="0" borderId="17" xfId="0" applyFont="1" applyBorder="1" applyProtection="1">
      <protection locked="0"/>
    </xf>
    <xf numFmtId="4" fontId="5" fillId="2" borderId="20" xfId="0" applyNumberFormat="1" applyFont="1" applyFill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5" fillId="0" borderId="0" xfId="0" applyFont="1" applyFill="1" applyBorder="1" applyProtection="1">
      <protection locked="0"/>
    </xf>
    <xf numFmtId="0" fontId="6" fillId="4" borderId="2" xfId="0" applyFont="1" applyFill="1" applyBorder="1" applyAlignment="1" applyProtection="1">
      <protection locked="0"/>
    </xf>
    <xf numFmtId="0" fontId="5" fillId="0" borderId="0" xfId="0" applyFont="1" applyFill="1" applyProtection="1"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0" fontId="5" fillId="0" borderId="15" xfId="0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5" fillId="0" borderId="12" xfId="0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7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11" xfId="0" applyFont="1" applyFill="1" applyBorder="1" applyAlignment="1" applyProtection="1">
      <alignment wrapText="1"/>
      <protection locked="0"/>
    </xf>
    <xf numFmtId="0" fontId="5" fillId="0" borderId="21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4" fontId="5" fillId="3" borderId="14" xfId="0" applyNumberFormat="1" applyFont="1" applyFill="1" applyBorder="1" applyAlignment="1" applyProtection="1">
      <alignment horizontal="center"/>
      <protection locked="0"/>
    </xf>
    <xf numFmtId="4" fontId="5" fillId="3" borderId="3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5" fillId="7" borderId="11" xfId="0" applyFont="1" applyFill="1" applyBorder="1" applyAlignment="1" applyProtection="1">
      <alignment horizontal="center"/>
      <protection locked="0"/>
    </xf>
    <xf numFmtId="0" fontId="7" fillId="7" borderId="9" xfId="0" applyFont="1" applyFill="1" applyBorder="1" applyAlignment="1" applyProtection="1">
      <alignment horizontal="center"/>
      <protection locked="0"/>
    </xf>
    <xf numFmtId="0" fontId="7" fillId="7" borderId="4" xfId="0" applyFont="1" applyFill="1" applyBorder="1" applyAlignment="1" applyProtection="1">
      <alignment horizontal="center"/>
      <protection locked="0"/>
    </xf>
    <xf numFmtId="4" fontId="5" fillId="7" borderId="8" xfId="0" applyNumberFormat="1" applyFont="1" applyFill="1" applyBorder="1" applyAlignment="1" applyProtection="1">
      <alignment horizontal="center"/>
      <protection locked="0"/>
    </xf>
    <xf numFmtId="2" fontId="5" fillId="7" borderId="6" xfId="0" applyNumberFormat="1" applyFont="1" applyFill="1" applyBorder="1" applyAlignment="1" applyProtection="1">
      <alignment horizontal="center"/>
      <protection locked="0"/>
    </xf>
    <xf numFmtId="4" fontId="5" fillId="7" borderId="9" xfId="0" applyNumberFormat="1" applyFont="1" applyFill="1" applyBorder="1" applyAlignment="1" applyProtection="1">
      <alignment horizontal="center"/>
      <protection locked="0"/>
    </xf>
    <xf numFmtId="2" fontId="5" fillId="7" borderId="4" xfId="0" applyNumberFormat="1" applyFont="1" applyFill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6" fillId="0" borderId="16" xfId="0" applyFont="1" applyFill="1" applyBorder="1" applyAlignment="1" applyProtection="1">
      <alignment horizontal="center"/>
      <protection locked="0"/>
    </xf>
    <xf numFmtId="0" fontId="5" fillId="7" borderId="13" xfId="0" applyFont="1" applyFill="1" applyBorder="1" applyProtection="1">
      <protection locked="0"/>
    </xf>
    <xf numFmtId="0" fontId="2" fillId="7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 applyProtection="1">
      <protection locked="0"/>
    </xf>
    <xf numFmtId="0" fontId="6" fillId="7" borderId="17" xfId="0" applyFont="1" applyFill="1" applyBorder="1" applyAlignment="1" applyProtection="1">
      <alignment horizontal="left"/>
      <protection locked="0"/>
    </xf>
    <xf numFmtId="0" fontId="1" fillId="7" borderId="3" xfId="0" applyFont="1" applyFill="1" applyBorder="1" applyProtection="1">
      <protection locked="0"/>
    </xf>
    <xf numFmtId="2" fontId="5" fillId="6" borderId="20" xfId="0" applyNumberFormat="1" applyFont="1" applyFill="1" applyBorder="1" applyAlignment="1" applyProtection="1">
      <alignment horizontal="center"/>
      <protection locked="0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164" fontId="5" fillId="2" borderId="3" xfId="0" applyNumberFormat="1" applyFont="1" applyFill="1" applyBorder="1" applyAlignment="1" applyProtection="1">
      <alignment horizontal="center"/>
      <protection locked="0"/>
    </xf>
    <xf numFmtId="164" fontId="5" fillId="2" borderId="17" xfId="0" applyNumberFormat="1" applyFont="1" applyFill="1" applyBorder="1" applyAlignment="1" applyProtection="1">
      <alignment horizontal="center"/>
      <protection locked="0"/>
    </xf>
    <xf numFmtId="4" fontId="5" fillId="0" borderId="9" xfId="0" applyNumberFormat="1" applyFont="1" applyFill="1" applyBorder="1" applyAlignment="1" applyProtection="1">
      <alignment horizontal="center"/>
      <protection locked="0"/>
    </xf>
    <xf numFmtId="4" fontId="5" fillId="0" borderId="4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 wrapText="1"/>
      <protection locked="0"/>
    </xf>
    <xf numFmtId="0" fontId="6" fillId="4" borderId="5" xfId="0" applyFont="1" applyFill="1" applyBorder="1" applyAlignment="1" applyProtection="1">
      <alignment horizontal="center" wrapText="1"/>
      <protection locked="0"/>
    </xf>
    <xf numFmtId="4" fontId="5" fillId="4" borderId="10" xfId="0" applyNumberFormat="1" applyFont="1" applyFill="1" applyBorder="1" applyAlignment="1" applyProtection="1">
      <alignment horizontal="center"/>
      <protection locked="0"/>
    </xf>
    <xf numFmtId="4" fontId="5" fillId="4" borderId="20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7" fillId="7" borderId="12" xfId="0" applyFont="1" applyFill="1" applyBorder="1" applyAlignment="1" applyProtection="1">
      <alignment horizontal="center"/>
      <protection locked="0"/>
    </xf>
    <xf numFmtId="2" fontId="5" fillId="7" borderId="15" xfId="0" applyNumberFormat="1" applyFont="1" applyFill="1" applyBorder="1" applyAlignment="1" applyProtection="1">
      <alignment horizontal="center"/>
      <protection locked="0"/>
    </xf>
    <xf numFmtId="2" fontId="5" fillId="7" borderId="12" xfId="0" applyNumberFormat="1" applyFont="1" applyFill="1" applyBorder="1" applyAlignment="1" applyProtection="1">
      <alignment horizontal="center"/>
      <protection locked="0"/>
    </xf>
    <xf numFmtId="4" fontId="5" fillId="0" borderId="12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0" fontId="5" fillId="6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2" fontId="5" fillId="0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4" fontId="5" fillId="0" borderId="3" xfId="0" applyNumberFormat="1" applyFont="1" applyFill="1" applyBorder="1" applyAlignment="1" applyProtection="1">
      <alignment horizontal="left"/>
      <protection locked="0"/>
    </xf>
    <xf numFmtId="0" fontId="9" fillId="0" borderId="0" xfId="2"/>
    <xf numFmtId="0" fontId="13" fillId="0" borderId="0" xfId="2" applyFont="1" applyBorder="1" applyAlignment="1">
      <alignment horizontal="left" vertical="top" wrapText="1"/>
    </xf>
    <xf numFmtId="0" fontId="13" fillId="0" borderId="0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left" vertical="top"/>
    </xf>
    <xf numFmtId="0" fontId="18" fillId="0" borderId="0" xfId="2" applyFont="1"/>
    <xf numFmtId="0" fontId="21" fillId="13" borderId="0" xfId="0" applyFont="1" applyFill="1"/>
    <xf numFmtId="0" fontId="22" fillId="0" borderId="0" xfId="0" applyFont="1" applyFill="1"/>
    <xf numFmtId="0" fontId="23" fillId="0" borderId="1" xfId="0" applyFont="1" applyFill="1" applyBorder="1" applyAlignment="1">
      <alignment horizontal="center" wrapText="1"/>
    </xf>
    <xf numFmtId="0" fontId="23" fillId="13" borderId="1" xfId="0" applyFont="1" applyFill="1" applyBorder="1" applyAlignment="1">
      <alignment horizontal="center" wrapText="1"/>
    </xf>
    <xf numFmtId="0" fontId="22" fillId="0" borderId="1" xfId="0" applyFont="1" applyFill="1" applyBorder="1"/>
    <xf numFmtId="0" fontId="24" fillId="13" borderId="0" xfId="0" applyFont="1" applyFill="1"/>
    <xf numFmtId="0" fontId="25" fillId="0" borderId="0" xfId="0" applyFont="1" applyFill="1"/>
    <xf numFmtId="0" fontId="22" fillId="0" borderId="6" xfId="0" applyFont="1" applyFill="1" applyBorder="1"/>
    <xf numFmtId="0" fontId="22" fillId="0" borderId="4" xfId="0" applyFont="1" applyFill="1" applyBorder="1"/>
    <xf numFmtId="44" fontId="22" fillId="0" borderId="4" xfId="1" applyFont="1" applyFill="1" applyBorder="1"/>
    <xf numFmtId="44" fontId="22" fillId="13" borderId="4" xfId="1" applyFont="1" applyFill="1" applyBorder="1"/>
    <xf numFmtId="0" fontId="22" fillId="0" borderId="0" xfId="0" applyFont="1" applyFill="1" applyBorder="1"/>
    <xf numFmtId="44" fontId="22" fillId="0" borderId="0" xfId="1" applyFont="1" applyFill="1" applyBorder="1"/>
    <xf numFmtId="44" fontId="22" fillId="0" borderId="0" xfId="1" applyFont="1" applyFill="1"/>
    <xf numFmtId="0" fontId="0" fillId="0" borderId="0" xfId="0" applyAlignment="1">
      <alignment horizontal="left"/>
    </xf>
    <xf numFmtId="0" fontId="22" fillId="0" borderId="0" xfId="0" applyFont="1" applyFill="1" applyAlignment="1">
      <alignment horizontal="left"/>
    </xf>
    <xf numFmtId="44" fontId="22" fillId="0" borderId="4" xfId="1" applyFont="1" applyFill="1" applyBorder="1" applyAlignment="1">
      <alignment wrapText="1"/>
    </xf>
    <xf numFmtId="44" fontId="22" fillId="0" borderId="0" xfId="1" applyFont="1"/>
    <xf numFmtId="0" fontId="0" fillId="0" borderId="0" xfId="0" applyFill="1"/>
    <xf numFmtId="0" fontId="4" fillId="0" borderId="7" xfId="0" applyFont="1" applyBorder="1" applyAlignment="1" applyProtection="1">
      <alignment horizontal="left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6" fillId="5" borderId="12" xfId="0" applyFont="1" applyFill="1" applyBorder="1" applyAlignment="1" applyProtection="1">
      <alignment horizontal="left"/>
      <protection locked="0"/>
    </xf>
    <xf numFmtId="0" fontId="6" fillId="5" borderId="2" xfId="0" applyFont="1" applyFill="1" applyBorder="1" applyAlignment="1" applyProtection="1">
      <alignment horizontal="left"/>
      <protection locked="0"/>
    </xf>
    <xf numFmtId="0" fontId="6" fillId="4" borderId="1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6" fillId="0" borderId="13" xfId="0" applyFont="1" applyFill="1" applyBorder="1" applyAlignment="1" applyProtection="1">
      <alignment horizontal="center"/>
      <protection locked="0"/>
    </xf>
    <xf numFmtId="0" fontId="17" fillId="0" borderId="0" xfId="2" applyFont="1" applyBorder="1" applyAlignment="1">
      <alignment horizontal="left" vertical="top"/>
    </xf>
    <xf numFmtId="0" fontId="17" fillId="12" borderId="23" xfId="2" applyFont="1" applyFill="1" applyBorder="1" applyAlignment="1">
      <alignment horizontal="left" vertical="top" wrapText="1"/>
    </xf>
    <xf numFmtId="0" fontId="17" fillId="0" borderId="23" xfId="2" applyFont="1" applyBorder="1" applyAlignment="1">
      <alignment horizontal="left" vertical="top" wrapText="1"/>
    </xf>
    <xf numFmtId="0" fontId="18" fillId="0" borderId="0" xfId="2" applyFont="1"/>
    <xf numFmtId="0" fontId="19" fillId="0" borderId="23" xfId="2" applyFont="1" applyBorder="1" applyAlignment="1">
      <alignment horizontal="left" vertical="top"/>
    </xf>
    <xf numFmtId="0" fontId="19" fillId="0" borderId="23" xfId="2" applyFont="1" applyBorder="1" applyAlignment="1">
      <alignment horizontal="center" vertical="top" wrapText="1"/>
    </xf>
    <xf numFmtId="0" fontId="19" fillId="0" borderId="23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center" vertical="top"/>
    </xf>
    <xf numFmtId="0" fontId="14" fillId="0" borderId="0" xfId="2" applyFont="1" applyBorder="1" applyAlignment="1">
      <alignment horizontal="left" vertical="top"/>
    </xf>
    <xf numFmtId="0" fontId="14" fillId="11" borderId="23" xfId="2" applyFont="1" applyFill="1" applyBorder="1" applyAlignment="1">
      <alignment horizontal="center" vertical="top"/>
    </xf>
    <xf numFmtId="0" fontId="14" fillId="0" borderId="23" xfId="2" applyFont="1" applyBorder="1" applyAlignment="1">
      <alignment horizontal="left" vertical="top" wrapText="1"/>
    </xf>
    <xf numFmtId="0" fontId="15" fillId="0" borderId="23" xfId="2" applyFont="1" applyBorder="1" applyAlignment="1">
      <alignment horizontal="center" vertical="top"/>
    </xf>
    <xf numFmtId="0" fontId="14" fillId="0" borderId="23" xfId="2" applyFont="1" applyBorder="1" applyAlignment="1">
      <alignment horizontal="left" vertical="top"/>
    </xf>
    <xf numFmtId="0" fontId="14" fillId="0" borderId="23" xfId="2" applyFont="1" applyBorder="1" applyAlignment="1">
      <alignment horizontal="right" vertical="top" wrapText="1"/>
    </xf>
    <xf numFmtId="0" fontId="13" fillId="0" borderId="23" xfId="2" applyFont="1" applyBorder="1" applyAlignment="1">
      <alignment horizontal="left" vertical="top"/>
    </xf>
    <xf numFmtId="0" fontId="13" fillId="0" borderId="23" xfId="2" applyFont="1" applyBorder="1" applyAlignment="1">
      <alignment horizontal="center" vertical="top" wrapText="1"/>
    </xf>
    <xf numFmtId="0" fontId="13" fillId="0" borderId="23" xfId="2" applyFont="1" applyBorder="1" applyAlignment="1">
      <alignment horizontal="right" vertical="top" wrapText="1"/>
    </xf>
    <xf numFmtId="0" fontId="13" fillId="0" borderId="23" xfId="2" applyFont="1" applyBorder="1" applyAlignment="1">
      <alignment horizontal="left" vertical="top" wrapText="1"/>
    </xf>
    <xf numFmtId="0" fontId="14" fillId="10" borderId="23" xfId="2" applyFont="1" applyFill="1" applyBorder="1" applyAlignment="1">
      <alignment horizontal="center" vertical="top"/>
    </xf>
    <xf numFmtId="0" fontId="15" fillId="0" borderId="23" xfId="2" applyFont="1" applyBorder="1" applyAlignment="1">
      <alignment horizontal="left" vertical="top"/>
    </xf>
    <xf numFmtId="0" fontId="11" fillId="0" borderId="0" xfId="2" applyFont="1" applyBorder="1" applyAlignment="1">
      <alignment horizontal="left" vertical="top"/>
    </xf>
    <xf numFmtId="0" fontId="11" fillId="9" borderId="23" xfId="2" applyFont="1" applyFill="1" applyBorder="1" applyAlignment="1">
      <alignment horizontal="left" vertical="top" wrapText="1"/>
    </xf>
    <xf numFmtId="0" fontId="11" fillId="0" borderId="23" xfId="2" applyFont="1" applyBorder="1" applyAlignment="1">
      <alignment horizontal="left" vertical="top" wrapText="1"/>
    </xf>
    <xf numFmtId="0" fontId="9" fillId="0" borderId="0" xfId="2"/>
    <xf numFmtId="0" fontId="12" fillId="0" borderId="23" xfId="2" applyFont="1" applyBorder="1" applyAlignment="1">
      <alignment horizontal="center" vertical="top"/>
    </xf>
    <xf numFmtId="0" fontId="11" fillId="0" borderId="23" xfId="2" applyFont="1" applyBorder="1" applyAlignment="1">
      <alignment horizontal="left" vertical="top"/>
    </xf>
    <xf numFmtId="0" fontId="11" fillId="0" borderId="23" xfId="2" applyFont="1" applyBorder="1" applyAlignment="1">
      <alignment horizontal="right" vertical="top" wrapText="1"/>
    </xf>
    <xf numFmtId="0" fontId="10" fillId="0" borderId="23" xfId="2" applyFont="1" applyBorder="1" applyAlignment="1">
      <alignment horizontal="left" vertical="top" wrapText="1"/>
    </xf>
    <xf numFmtId="0" fontId="10" fillId="0" borderId="23" xfId="2" applyFont="1" applyBorder="1" applyAlignment="1">
      <alignment horizontal="center" vertical="top" wrapText="1"/>
    </xf>
    <xf numFmtId="0" fontId="11" fillId="8" borderId="23" xfId="2" applyFont="1" applyFill="1" applyBorder="1" applyAlignment="1">
      <alignment horizontal="left" vertical="top" wrapText="1"/>
    </xf>
    <xf numFmtId="0" fontId="9" fillId="0" borderId="23" xfId="2" applyBorder="1" applyAlignment="1">
      <alignment horizontal="left" vertical="top"/>
    </xf>
    <xf numFmtId="0" fontId="12" fillId="0" borderId="23" xfId="2" applyFont="1" applyBorder="1" applyAlignment="1">
      <alignment horizontal="left" vertical="top"/>
    </xf>
    <xf numFmtId="0" fontId="20" fillId="0" borderId="24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20" fillId="0" borderId="27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28" xfId="0" applyFont="1" applyFill="1" applyBorder="1" applyAlignment="1">
      <alignment horizontal="center" wrapText="1"/>
    </xf>
    <xf numFmtId="0" fontId="20" fillId="0" borderId="29" xfId="0" applyFont="1" applyFill="1" applyBorder="1" applyAlignment="1">
      <alignment horizontal="center" wrapText="1"/>
    </xf>
    <xf numFmtId="0" fontId="20" fillId="0" borderId="30" xfId="0" applyFont="1" applyFill="1" applyBorder="1" applyAlignment="1">
      <alignment horizontal="center" wrapText="1"/>
    </xf>
    <xf numFmtId="0" fontId="20" fillId="0" borderId="31" xfId="0" applyFont="1" applyFill="1" applyBorder="1" applyAlignment="1">
      <alignment horizontal="center" wrapText="1"/>
    </xf>
    <xf numFmtId="0" fontId="22" fillId="13" borderId="0" xfId="0" applyFont="1" applyFill="1" applyAlignment="1">
      <alignment horizontal="center"/>
    </xf>
    <xf numFmtId="0" fontId="26" fillId="0" borderId="0" xfId="0" applyFont="1" applyFill="1" applyAlignment="1">
      <alignment horizontal="right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2E4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2"/>
  <sheetViews>
    <sheetView zoomScaleNormal="100" workbookViewId="0">
      <selection activeCell="C34" sqref="C34"/>
    </sheetView>
  </sheetViews>
  <sheetFormatPr defaultColWidth="8.85546875" defaultRowHeight="14.25" x14ac:dyDescent="0.2"/>
  <cols>
    <col min="1" max="1" width="26.28515625" style="22" customWidth="1"/>
    <col min="2" max="2" width="12.85546875" style="2" customWidth="1"/>
    <col min="3" max="3" width="14.140625" style="2" customWidth="1"/>
    <col min="4" max="4" width="10.42578125" style="2" customWidth="1"/>
    <col min="5" max="5" width="14.85546875" style="2" customWidth="1"/>
    <col min="6" max="6" width="17.42578125" style="2" customWidth="1"/>
    <col min="7" max="7" width="16.5703125" style="2" customWidth="1"/>
    <col min="8" max="8" width="10.7109375" style="2" customWidth="1"/>
    <col min="9" max="9" width="9.5703125" style="2" customWidth="1"/>
    <col min="10" max="11" width="8.7109375" style="2" customWidth="1"/>
    <col min="12" max="16384" width="8.85546875" style="2"/>
  </cols>
  <sheetData>
    <row r="1" spans="1:11" ht="15.75" x14ac:dyDescent="0.25">
      <c r="A1" s="94" t="s">
        <v>42</v>
      </c>
      <c r="B1" s="94"/>
      <c r="C1" s="94"/>
      <c r="D1" s="94"/>
      <c r="E1" s="94"/>
      <c r="F1" s="94"/>
      <c r="G1" s="94"/>
      <c r="H1" s="94"/>
      <c r="I1" s="1"/>
      <c r="J1" s="1"/>
      <c r="K1" s="1"/>
    </row>
    <row r="2" spans="1:11" ht="13.9" customHeight="1" x14ac:dyDescent="0.25">
      <c r="A2" s="95" t="s">
        <v>34</v>
      </c>
      <c r="B2" s="27"/>
      <c r="C2" s="106" t="s">
        <v>29</v>
      </c>
      <c r="D2" s="107"/>
      <c r="E2" s="107"/>
      <c r="F2" s="108" t="s">
        <v>4</v>
      </c>
      <c r="G2" s="108"/>
      <c r="H2" s="108"/>
    </row>
    <row r="3" spans="1:11" ht="32.450000000000003" customHeight="1" x14ac:dyDescent="0.25">
      <c r="A3" s="96"/>
      <c r="B3" s="28"/>
      <c r="C3" s="55" t="s">
        <v>19</v>
      </c>
      <c r="D3" s="104" t="s">
        <v>22</v>
      </c>
      <c r="E3" s="105"/>
      <c r="F3" s="24"/>
      <c r="G3" s="64"/>
    </row>
    <row r="4" spans="1:11" ht="30.6" customHeight="1" x14ac:dyDescent="0.25">
      <c r="A4" s="97"/>
      <c r="B4" s="29" t="s">
        <v>33</v>
      </c>
      <c r="C4" s="56" t="s">
        <v>24</v>
      </c>
      <c r="D4" s="3" t="s">
        <v>21</v>
      </c>
      <c r="E4" s="4" t="s">
        <v>23</v>
      </c>
      <c r="F4" s="5" t="s">
        <v>44</v>
      </c>
      <c r="G4" s="5" t="s">
        <v>45</v>
      </c>
      <c r="H4" s="68" t="s">
        <v>46</v>
      </c>
    </row>
    <row r="5" spans="1:11" ht="15" x14ac:dyDescent="0.25">
      <c r="A5" s="100" t="s">
        <v>35</v>
      </c>
      <c r="B5" s="101"/>
      <c r="C5" s="101"/>
      <c r="D5" s="101"/>
      <c r="E5" s="101"/>
      <c r="F5" s="101"/>
      <c r="G5" s="33"/>
    </row>
    <row r="6" spans="1:11" x14ac:dyDescent="0.2">
      <c r="A6" s="6" t="s">
        <v>0</v>
      </c>
      <c r="B6" s="30">
        <f t="shared" ref="B6:B11" si="0">SUM(C6:D6)</f>
        <v>546.29999999999995</v>
      </c>
      <c r="C6" s="57">
        <v>478</v>
      </c>
      <c r="D6" s="7">
        <v>68.3</v>
      </c>
      <c r="E6" s="50">
        <f t="shared" ref="E6:E11" si="1">D6*12/24</f>
        <v>34.15</v>
      </c>
      <c r="F6" s="49" t="s">
        <v>8</v>
      </c>
      <c r="G6" s="65" t="s">
        <v>8</v>
      </c>
    </row>
    <row r="7" spans="1:11" x14ac:dyDescent="0.2">
      <c r="A7" s="8" t="s">
        <v>1</v>
      </c>
      <c r="B7" s="31">
        <f t="shared" si="0"/>
        <v>793.82999999999993</v>
      </c>
      <c r="C7" s="58">
        <v>575.53</v>
      </c>
      <c r="D7" s="9">
        <v>218.3</v>
      </c>
      <c r="E7" s="51">
        <f t="shared" si="1"/>
        <v>109.15000000000002</v>
      </c>
      <c r="F7" s="49" t="s">
        <v>8</v>
      </c>
      <c r="G7" s="65" t="s">
        <v>8</v>
      </c>
    </row>
    <row r="8" spans="1:11" x14ac:dyDescent="0.2">
      <c r="A8" s="8" t="s">
        <v>2</v>
      </c>
      <c r="B8" s="31">
        <f t="shared" si="0"/>
        <v>1092.6200000000001</v>
      </c>
      <c r="C8" s="58">
        <v>710.2</v>
      </c>
      <c r="D8" s="9">
        <v>382.42</v>
      </c>
      <c r="E8" s="51">
        <f t="shared" si="1"/>
        <v>191.21</v>
      </c>
      <c r="F8" s="49" t="s">
        <v>8</v>
      </c>
      <c r="G8" s="65" t="s">
        <v>8</v>
      </c>
    </row>
    <row r="9" spans="1:11" x14ac:dyDescent="0.2">
      <c r="A9" s="8" t="s">
        <v>3</v>
      </c>
      <c r="B9" s="31">
        <f t="shared" si="0"/>
        <v>1369.27</v>
      </c>
      <c r="C9" s="58">
        <v>890.01</v>
      </c>
      <c r="D9" s="9">
        <v>479.26</v>
      </c>
      <c r="E9" s="51">
        <f t="shared" si="1"/>
        <v>239.63</v>
      </c>
      <c r="F9" s="49" t="s">
        <v>8</v>
      </c>
      <c r="G9" s="65" t="s">
        <v>8</v>
      </c>
    </row>
    <row r="10" spans="1:11" ht="14.45" customHeight="1" x14ac:dyDescent="0.2">
      <c r="A10" s="10" t="s">
        <v>31</v>
      </c>
      <c r="B10" s="31">
        <f t="shared" si="0"/>
        <v>1327.61</v>
      </c>
      <c r="C10" s="58">
        <v>1006.91</v>
      </c>
      <c r="D10" s="9">
        <v>320.7</v>
      </c>
      <c r="E10" s="51">
        <f t="shared" si="1"/>
        <v>160.35</v>
      </c>
      <c r="F10" s="49" t="s">
        <v>8</v>
      </c>
      <c r="G10" s="65" t="s">
        <v>8</v>
      </c>
    </row>
    <row r="11" spans="1:11" ht="15" customHeight="1" x14ac:dyDescent="0.2">
      <c r="A11" s="42" t="s">
        <v>30</v>
      </c>
      <c r="B11" s="32">
        <f t="shared" si="0"/>
        <v>1369.27</v>
      </c>
      <c r="C11" s="58">
        <v>1080.57</v>
      </c>
      <c r="D11" s="9">
        <v>288.7</v>
      </c>
      <c r="E11" s="52">
        <f t="shared" si="1"/>
        <v>144.35</v>
      </c>
      <c r="F11" s="49" t="s">
        <v>8</v>
      </c>
      <c r="G11" s="65" t="s">
        <v>8</v>
      </c>
    </row>
    <row r="12" spans="1:11" ht="15" x14ac:dyDescent="0.25">
      <c r="A12" s="102" t="s">
        <v>36</v>
      </c>
      <c r="B12" s="103"/>
      <c r="C12" s="103"/>
      <c r="D12" s="103"/>
      <c r="E12" s="103"/>
      <c r="F12" s="103"/>
      <c r="G12" s="12"/>
    </row>
    <row r="13" spans="1:11" x14ac:dyDescent="0.2">
      <c r="A13" s="6" t="s">
        <v>0</v>
      </c>
      <c r="B13" s="30">
        <f>SUM(C13:D13)</f>
        <v>656.01</v>
      </c>
      <c r="C13" s="57">
        <v>508.41</v>
      </c>
      <c r="D13" s="7">
        <v>147.6</v>
      </c>
      <c r="E13" s="50">
        <f>D13*12/24</f>
        <v>73.8</v>
      </c>
      <c r="F13" s="49">
        <f>B13*1.02</f>
        <v>669.13020000000006</v>
      </c>
      <c r="G13" s="49">
        <f>SUM(B13*1.02+H13)</f>
        <v>699.48020000000008</v>
      </c>
      <c r="H13" s="66">
        <v>30.35</v>
      </c>
    </row>
    <row r="14" spans="1:11" x14ac:dyDescent="0.2">
      <c r="A14" s="8" t="s">
        <v>1</v>
      </c>
      <c r="B14" s="31">
        <f>SUM(C14:D14)</f>
        <v>923.65</v>
      </c>
      <c r="C14" s="58">
        <v>577.27</v>
      </c>
      <c r="D14" s="9">
        <v>346.38</v>
      </c>
      <c r="E14" s="51">
        <f>D14*12/24</f>
        <v>173.18999999999997</v>
      </c>
      <c r="F14" s="49">
        <f t="shared" ref="F14:F16" si="2">B14*1.02</f>
        <v>942.12300000000005</v>
      </c>
      <c r="G14" s="49">
        <f>SUM(B14*1.02+H14)</f>
        <v>1002.8230000000001</v>
      </c>
      <c r="H14" s="67">
        <v>60.7</v>
      </c>
    </row>
    <row r="15" spans="1:11" x14ac:dyDescent="0.2">
      <c r="A15" s="8" t="s">
        <v>2</v>
      </c>
      <c r="B15" s="31">
        <f>SUM(C15:D15)</f>
        <v>1312.0700000000002</v>
      </c>
      <c r="C15" s="58">
        <v>721.63</v>
      </c>
      <c r="D15" s="9">
        <v>590.44000000000005</v>
      </c>
      <c r="E15" s="51">
        <f>D15*12/24</f>
        <v>295.22000000000003</v>
      </c>
      <c r="F15" s="49">
        <f t="shared" si="2"/>
        <v>1338.3114000000003</v>
      </c>
      <c r="G15" s="49">
        <f>SUM(B15*1.02+H15)</f>
        <v>1399.0114000000003</v>
      </c>
      <c r="H15" s="67">
        <v>60.7</v>
      </c>
    </row>
    <row r="16" spans="1:11" x14ac:dyDescent="0.2">
      <c r="A16" s="8" t="s">
        <v>3</v>
      </c>
      <c r="B16" s="31">
        <f>SUM(C16:D16)</f>
        <v>1671.71</v>
      </c>
      <c r="C16" s="58">
        <v>919.43</v>
      </c>
      <c r="D16" s="9">
        <v>752.28</v>
      </c>
      <c r="E16" s="51">
        <f>D16*12/24</f>
        <v>376.14000000000004</v>
      </c>
      <c r="F16" s="49">
        <f t="shared" si="2"/>
        <v>1705.1442</v>
      </c>
      <c r="G16" s="49">
        <f>SUM(B16*1.02+H16)</f>
        <v>1765.8442</v>
      </c>
      <c r="H16" s="67">
        <v>60.7</v>
      </c>
    </row>
    <row r="17" spans="1:45" x14ac:dyDescent="0.2">
      <c r="A17" s="8" t="s">
        <v>18</v>
      </c>
      <c r="B17" s="69" t="s">
        <v>47</v>
      </c>
      <c r="C17" s="58"/>
      <c r="D17" s="9"/>
      <c r="E17" s="51"/>
      <c r="F17" s="49"/>
      <c r="G17" s="49"/>
    </row>
    <row r="18" spans="1:45" x14ac:dyDescent="0.2">
      <c r="A18" s="98" t="s">
        <v>41</v>
      </c>
      <c r="B18" s="98"/>
      <c r="C18" s="98"/>
      <c r="D18" s="98"/>
      <c r="E18" s="98"/>
      <c r="F18" s="98"/>
      <c r="G18" s="13"/>
    </row>
    <row r="19" spans="1:45" x14ac:dyDescent="0.2">
      <c r="A19" s="99" t="s">
        <v>32</v>
      </c>
      <c r="B19" s="99"/>
      <c r="C19" s="99"/>
      <c r="D19" s="99"/>
      <c r="E19" s="99"/>
      <c r="F19" s="99"/>
      <c r="G19" s="99"/>
      <c r="H19" s="99"/>
      <c r="I19" s="99"/>
      <c r="J19" s="99"/>
      <c r="K19" s="34"/>
    </row>
    <row r="20" spans="1:45" ht="16.149999999999999" customHeight="1" x14ac:dyDescent="0.2">
      <c r="A20" s="11"/>
      <c r="G20" s="13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</row>
    <row r="21" spans="1:45" x14ac:dyDescent="0.2">
      <c r="A21" s="25"/>
      <c r="B21" s="22"/>
      <c r="C21" s="26"/>
      <c r="D21" s="25"/>
      <c r="E21" s="22"/>
      <c r="F21" s="22"/>
      <c r="G21" s="22"/>
      <c r="H21" s="22"/>
      <c r="I21" s="22"/>
      <c r="J21" s="23"/>
      <c r="K21" s="23"/>
    </row>
    <row r="22" spans="1:45" ht="15" x14ac:dyDescent="0.25">
      <c r="A22" s="47" t="s">
        <v>40</v>
      </c>
      <c r="B22" s="44"/>
      <c r="C22" s="45"/>
      <c r="D22" s="46"/>
      <c r="E22" s="44"/>
      <c r="F22" s="22"/>
      <c r="G22" s="22"/>
      <c r="H22" s="22"/>
      <c r="I22" s="23"/>
      <c r="J22" s="23"/>
      <c r="K22" s="23"/>
    </row>
    <row r="23" spans="1:45" ht="15" x14ac:dyDescent="0.25">
      <c r="A23" s="43"/>
      <c r="B23" s="14" t="s">
        <v>9</v>
      </c>
      <c r="C23" s="15" t="s">
        <v>15</v>
      </c>
      <c r="D23" s="16" t="s">
        <v>16</v>
      </c>
      <c r="E23" s="59" t="s">
        <v>17</v>
      </c>
    </row>
    <row r="24" spans="1:45" x14ac:dyDescent="0.2">
      <c r="A24" s="48"/>
      <c r="B24" s="35"/>
      <c r="C24" s="36" t="s">
        <v>5</v>
      </c>
      <c r="D24" s="37" t="s">
        <v>6</v>
      </c>
      <c r="E24" s="60" t="s">
        <v>7</v>
      </c>
      <c r="G24" s="17" t="e">
        <f>SUM(B17*1.02)</f>
        <v>#VALUE!</v>
      </c>
    </row>
    <row r="25" spans="1:45" ht="21" customHeight="1" x14ac:dyDescent="0.2">
      <c r="A25" s="18" t="s">
        <v>37</v>
      </c>
      <c r="B25" s="19" t="s">
        <v>10</v>
      </c>
      <c r="C25" s="38">
        <v>254.41</v>
      </c>
      <c r="D25" s="39">
        <v>304.41000000000003</v>
      </c>
      <c r="E25" s="61">
        <v>354.41</v>
      </c>
    </row>
    <row r="26" spans="1:45" x14ac:dyDescent="0.2">
      <c r="A26" s="20" t="s">
        <v>38</v>
      </c>
      <c r="B26" s="19" t="s">
        <v>11</v>
      </c>
      <c r="C26" s="40">
        <v>449.75</v>
      </c>
      <c r="D26" s="41">
        <v>511</v>
      </c>
      <c r="E26" s="62">
        <v>572.24</v>
      </c>
    </row>
    <row r="27" spans="1:45" x14ac:dyDescent="0.2">
      <c r="A27" s="20" t="s">
        <v>39</v>
      </c>
      <c r="B27" s="19" t="s">
        <v>12</v>
      </c>
      <c r="C27" s="40">
        <v>807.1</v>
      </c>
      <c r="D27" s="41">
        <v>877.27</v>
      </c>
      <c r="E27" s="62">
        <v>947.45</v>
      </c>
    </row>
    <row r="28" spans="1:45" x14ac:dyDescent="0.2">
      <c r="A28" s="20" t="s">
        <v>3</v>
      </c>
      <c r="B28" s="19" t="s">
        <v>13</v>
      </c>
      <c r="C28" s="40">
        <v>1137.98</v>
      </c>
      <c r="D28" s="41">
        <v>1216.43</v>
      </c>
      <c r="E28" s="62">
        <v>1294.8699999999999</v>
      </c>
    </row>
    <row r="29" spans="1:45" x14ac:dyDescent="0.2">
      <c r="A29" s="21" t="s">
        <v>26</v>
      </c>
      <c r="B29" s="14" t="s">
        <v>14</v>
      </c>
      <c r="C29" s="53">
        <f>B13</f>
        <v>656.01</v>
      </c>
      <c r="D29" s="54" t="s">
        <v>25</v>
      </c>
      <c r="E29" s="63" t="s">
        <v>25</v>
      </c>
    </row>
    <row r="30" spans="1:45" x14ac:dyDescent="0.2">
      <c r="A30" s="21" t="s">
        <v>27</v>
      </c>
      <c r="B30" s="14" t="s">
        <v>20</v>
      </c>
      <c r="C30" s="53">
        <v>756.14</v>
      </c>
      <c r="D30" s="54" t="s">
        <v>25</v>
      </c>
      <c r="E30" s="63" t="s">
        <v>25</v>
      </c>
      <c r="F30" s="13"/>
      <c r="G30" s="13"/>
    </row>
    <row r="31" spans="1:45" x14ac:dyDescent="0.2">
      <c r="A31" s="11" t="s">
        <v>43</v>
      </c>
    </row>
    <row r="32" spans="1:45" x14ac:dyDescent="0.2">
      <c r="A32" s="11" t="s">
        <v>28</v>
      </c>
    </row>
  </sheetData>
  <mergeCells count="9">
    <mergeCell ref="A1:H1"/>
    <mergeCell ref="A2:A4"/>
    <mergeCell ref="A18:F18"/>
    <mergeCell ref="A19:J19"/>
    <mergeCell ref="A5:F5"/>
    <mergeCell ref="A12:F12"/>
    <mergeCell ref="D3:E3"/>
    <mergeCell ref="C2:E2"/>
    <mergeCell ref="F2:H2"/>
  </mergeCells>
  <pageMargins left="0.45" right="0.2" top="0.25" bottom="0.25" header="0.3" footer="0.3"/>
  <pageSetup scale="93" orientation="landscape" r:id="rId1"/>
  <ignoredErrors>
    <ignoredError sqref="B6:B11 B13:B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topLeftCell="A19" workbookViewId="0">
      <selection activeCell="R24" sqref="R24"/>
    </sheetView>
  </sheetViews>
  <sheetFormatPr defaultRowHeight="15" x14ac:dyDescent="0.25"/>
  <cols>
    <col min="1" max="1" width="19.42578125" style="70" customWidth="1"/>
    <col min="2" max="2" width="0.42578125" style="70" customWidth="1"/>
    <col min="3" max="3" width="5.140625" style="70" customWidth="1"/>
    <col min="4" max="4" width="0.7109375" style="70" customWidth="1"/>
    <col min="5" max="5" width="2.140625" style="70" customWidth="1"/>
    <col min="6" max="6" width="0.7109375" style="70" customWidth="1"/>
    <col min="7" max="7" width="13.85546875" style="70" customWidth="1"/>
    <col min="8" max="8" width="16" style="70" customWidth="1"/>
    <col min="9" max="10" width="2.85546875" style="70" customWidth="1"/>
    <col min="11" max="11" width="4" style="70" customWidth="1"/>
    <col min="12" max="12" width="9.85546875" style="70" customWidth="1"/>
    <col min="13" max="13" width="9.7109375" style="70" customWidth="1"/>
    <col min="14" max="14" width="0.140625" style="70" customWidth="1"/>
    <col min="15" max="15" width="13" style="70" customWidth="1"/>
    <col min="16" max="16" width="2.85546875" style="70" customWidth="1"/>
    <col min="17" max="17" width="5" style="70" customWidth="1"/>
    <col min="18" max="18" width="4" style="70" customWidth="1"/>
    <col min="19" max="19" width="6.85546875" style="70" customWidth="1"/>
    <col min="20" max="20" width="1.85546875" style="70" customWidth="1"/>
    <col min="21" max="21" width="9" style="70" customWidth="1"/>
    <col min="22" max="22" width="1.85546875" style="70" customWidth="1"/>
    <col min="23" max="16384" width="9.140625" style="70"/>
  </cols>
  <sheetData>
    <row r="1" spans="1:20" ht="12.6" customHeight="1" x14ac:dyDescent="0.25">
      <c r="A1" s="109" t="s">
        <v>91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ht="28.9" customHeight="1" x14ac:dyDescent="0.25">
      <c r="A2" s="110" t="s">
        <v>100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74"/>
    </row>
    <row r="3" spans="1:20" ht="32.65" customHeight="1" x14ac:dyDescent="0.25">
      <c r="A3" s="111" t="s">
        <v>101</v>
      </c>
      <c r="B3" s="111"/>
      <c r="C3" s="111"/>
      <c r="D3" s="111" t="s">
        <v>56</v>
      </c>
      <c r="E3" s="111"/>
      <c r="F3" s="111"/>
      <c r="G3" s="111"/>
      <c r="H3" s="111"/>
      <c r="I3" s="111"/>
      <c r="J3" s="111" t="s">
        <v>55</v>
      </c>
      <c r="K3" s="111"/>
      <c r="L3" s="111"/>
      <c r="M3" s="111"/>
      <c r="N3" s="111"/>
      <c r="O3" s="111"/>
      <c r="P3" s="111" t="s">
        <v>54</v>
      </c>
      <c r="Q3" s="111"/>
      <c r="R3" s="111"/>
      <c r="S3" s="111"/>
      <c r="T3" s="74"/>
    </row>
    <row r="4" spans="1:20" ht="31.7" customHeight="1" x14ac:dyDescent="0.25">
      <c r="A4" s="111" t="s">
        <v>101</v>
      </c>
      <c r="B4" s="112"/>
      <c r="C4" s="112"/>
      <c r="D4" s="111" t="s">
        <v>93</v>
      </c>
      <c r="E4" s="111"/>
      <c r="F4" s="111"/>
      <c r="G4" s="111"/>
      <c r="H4" s="111"/>
      <c r="I4" s="111"/>
      <c r="J4" s="111" t="s">
        <v>94</v>
      </c>
      <c r="K4" s="111"/>
      <c r="L4" s="111"/>
      <c r="M4" s="111"/>
      <c r="N4" s="111"/>
      <c r="O4" s="111"/>
      <c r="P4" s="111" t="s">
        <v>95</v>
      </c>
      <c r="Q4" s="111"/>
      <c r="R4" s="111"/>
      <c r="S4" s="111"/>
      <c r="T4" s="74"/>
    </row>
    <row r="5" spans="1:20" ht="80.099999999999994" customHeight="1" x14ac:dyDescent="0.25">
      <c r="A5" s="113" t="s">
        <v>96</v>
      </c>
      <c r="B5" s="113"/>
      <c r="C5" s="113"/>
      <c r="D5" s="113"/>
      <c r="E5" s="114" t="s">
        <v>102</v>
      </c>
      <c r="F5" s="114"/>
      <c r="G5" s="114"/>
      <c r="H5" s="114"/>
      <c r="I5" s="114"/>
      <c r="J5" s="114" t="s">
        <v>103</v>
      </c>
      <c r="K5" s="114"/>
      <c r="L5" s="114"/>
      <c r="M5" s="114"/>
      <c r="N5" s="114"/>
      <c r="O5" s="114"/>
      <c r="P5" s="115" t="s">
        <v>104</v>
      </c>
      <c r="Q5" s="115"/>
      <c r="R5" s="115"/>
      <c r="S5" s="115"/>
      <c r="T5" s="74"/>
    </row>
    <row r="6" spans="1:20" ht="29.65" customHeight="1" x14ac:dyDescent="0.25">
      <c r="A6" s="110" t="s">
        <v>105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74"/>
    </row>
    <row r="7" spans="1:20" ht="37.35" customHeight="1" x14ac:dyDescent="0.25">
      <c r="A7" s="111" t="s">
        <v>92</v>
      </c>
      <c r="B7" s="111"/>
      <c r="C7" s="111"/>
      <c r="D7" s="111" t="s">
        <v>56</v>
      </c>
      <c r="E7" s="111"/>
      <c r="F7" s="111"/>
      <c r="G7" s="111"/>
      <c r="H7" s="111"/>
      <c r="I7" s="111"/>
      <c r="J7" s="111" t="s">
        <v>55</v>
      </c>
      <c r="K7" s="111"/>
      <c r="L7" s="111"/>
      <c r="M7" s="111"/>
      <c r="N7" s="111"/>
      <c r="O7" s="111"/>
      <c r="P7" s="111" t="s">
        <v>54</v>
      </c>
      <c r="Q7" s="111"/>
      <c r="R7" s="111"/>
      <c r="S7" s="111"/>
    </row>
    <row r="8" spans="1:20" ht="31.7" customHeight="1" x14ac:dyDescent="0.25">
      <c r="A8" s="111" t="s">
        <v>92</v>
      </c>
      <c r="B8" s="112"/>
      <c r="C8" s="112"/>
      <c r="D8" s="111" t="s">
        <v>93</v>
      </c>
      <c r="E8" s="111"/>
      <c r="F8" s="111"/>
      <c r="G8" s="111"/>
      <c r="H8" s="111"/>
      <c r="I8" s="111"/>
      <c r="J8" s="111" t="s">
        <v>94</v>
      </c>
      <c r="K8" s="111"/>
      <c r="L8" s="111"/>
      <c r="M8" s="111"/>
      <c r="N8" s="111"/>
      <c r="O8" s="111"/>
      <c r="P8" s="111" t="s">
        <v>95</v>
      </c>
      <c r="Q8" s="111"/>
      <c r="R8" s="111"/>
      <c r="S8" s="111"/>
    </row>
    <row r="9" spans="1:20" ht="80.099999999999994" customHeight="1" x14ac:dyDescent="0.25">
      <c r="A9" s="113" t="s">
        <v>96</v>
      </c>
      <c r="B9" s="113"/>
      <c r="C9" s="113"/>
      <c r="D9" s="113"/>
      <c r="E9" s="114" t="s">
        <v>97</v>
      </c>
      <c r="F9" s="114"/>
      <c r="G9" s="114"/>
      <c r="H9" s="114"/>
      <c r="I9" s="114"/>
      <c r="J9" s="114" t="s">
        <v>98</v>
      </c>
      <c r="K9" s="114"/>
      <c r="L9" s="114"/>
      <c r="M9" s="114"/>
      <c r="N9" s="114"/>
      <c r="O9" s="114"/>
      <c r="P9" s="115" t="s">
        <v>99</v>
      </c>
      <c r="Q9" s="115"/>
      <c r="R9" s="115"/>
      <c r="S9" s="115"/>
    </row>
    <row r="10" spans="1:20" ht="12.6" customHeight="1" x14ac:dyDescent="0.25">
      <c r="A10" s="116" t="s">
        <v>90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</row>
    <row r="11" spans="1:20" ht="10.35" customHeight="1" x14ac:dyDescent="0.25">
      <c r="A11" s="117" t="s">
        <v>89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spans="1:20" ht="19.899999999999999" customHeight="1" x14ac:dyDescent="0.25">
      <c r="A12" s="118" t="s">
        <v>88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</row>
    <row r="13" spans="1:20" ht="15.2" customHeight="1" x14ac:dyDescent="0.25">
      <c r="A13" s="119" t="s">
        <v>78</v>
      </c>
      <c r="B13" s="120" t="s">
        <v>56</v>
      </c>
      <c r="C13" s="120"/>
      <c r="D13" s="120"/>
      <c r="E13" s="120"/>
      <c r="F13" s="120"/>
      <c r="G13" s="120"/>
      <c r="H13" s="120" t="s">
        <v>55</v>
      </c>
      <c r="I13" s="120"/>
      <c r="J13" s="120"/>
      <c r="K13" s="121" t="s">
        <v>54</v>
      </c>
      <c r="L13" s="121"/>
    </row>
    <row r="14" spans="1:20" ht="25.9" customHeight="1" x14ac:dyDescent="0.25">
      <c r="A14" s="119" t="s">
        <v>78</v>
      </c>
      <c r="B14" s="122" t="s">
        <v>72</v>
      </c>
      <c r="C14" s="122"/>
      <c r="D14" s="122"/>
      <c r="E14" s="122"/>
      <c r="F14" s="122"/>
      <c r="G14" s="122"/>
      <c r="H14" s="122" t="s">
        <v>72</v>
      </c>
      <c r="I14" s="122"/>
      <c r="J14" s="122"/>
      <c r="K14" s="119" t="s">
        <v>71</v>
      </c>
      <c r="L14" s="119"/>
    </row>
    <row r="15" spans="1:20" ht="52.5" customHeight="1" x14ac:dyDescent="0.25">
      <c r="A15" s="123" t="s">
        <v>82</v>
      </c>
      <c r="B15" s="123"/>
      <c r="C15" s="124" t="s">
        <v>87</v>
      </c>
      <c r="D15" s="124"/>
      <c r="E15" s="124"/>
      <c r="F15" s="124"/>
      <c r="G15" s="124"/>
      <c r="H15" s="124" t="s">
        <v>86</v>
      </c>
      <c r="I15" s="124"/>
      <c r="J15" s="124"/>
      <c r="K15" s="125" t="s">
        <v>85</v>
      </c>
      <c r="L15" s="125"/>
    </row>
    <row r="16" spans="1:20" ht="20.45" customHeight="1" x14ac:dyDescent="0.25">
      <c r="A16" s="118" t="s">
        <v>84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</row>
    <row r="17" spans="1:22" ht="15.2" customHeight="1" x14ac:dyDescent="0.25">
      <c r="A17" s="119" t="s">
        <v>73</v>
      </c>
      <c r="B17" s="128" t="s">
        <v>83</v>
      </c>
      <c r="C17" s="128"/>
      <c r="D17" s="128"/>
      <c r="E17" s="128"/>
      <c r="F17" s="128"/>
      <c r="G17" s="128"/>
      <c r="H17" s="128"/>
      <c r="I17" s="128"/>
      <c r="J17" s="128"/>
      <c r="K17" s="121" t="s">
        <v>54</v>
      </c>
      <c r="L17" s="121"/>
    </row>
    <row r="18" spans="1:22" ht="25.9" customHeight="1" x14ac:dyDescent="0.25">
      <c r="A18" s="119" t="s">
        <v>73</v>
      </c>
      <c r="B18" s="122" t="s">
        <v>72</v>
      </c>
      <c r="C18" s="122"/>
      <c r="D18" s="122"/>
      <c r="E18" s="122"/>
      <c r="F18" s="122"/>
      <c r="G18" s="122"/>
      <c r="H18" s="122" t="s">
        <v>72</v>
      </c>
      <c r="I18" s="122"/>
      <c r="J18" s="122"/>
      <c r="K18" s="119" t="s">
        <v>71</v>
      </c>
      <c r="L18" s="119"/>
    </row>
    <row r="19" spans="1:22" ht="52.5" customHeight="1" x14ac:dyDescent="0.25">
      <c r="A19" s="123" t="s">
        <v>82</v>
      </c>
      <c r="B19" s="123"/>
      <c r="C19" s="124" t="s">
        <v>81</v>
      </c>
      <c r="D19" s="124"/>
      <c r="E19" s="124"/>
      <c r="F19" s="124"/>
      <c r="G19" s="124"/>
      <c r="H19" s="124" t="s">
        <v>80</v>
      </c>
      <c r="I19" s="124"/>
      <c r="J19" s="124"/>
      <c r="K19" s="126" t="s">
        <v>67</v>
      </c>
      <c r="L19" s="126"/>
    </row>
    <row r="20" spans="1:22" ht="21.2" customHeight="1" x14ac:dyDescent="0.25">
      <c r="A20" s="127" t="s">
        <v>79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</row>
    <row r="21" spans="1:22" ht="15.2" customHeight="1" x14ac:dyDescent="0.25">
      <c r="A21" s="119" t="s">
        <v>78</v>
      </c>
      <c r="B21" s="120" t="s">
        <v>56</v>
      </c>
      <c r="C21" s="120"/>
      <c r="D21" s="120"/>
      <c r="E21" s="120"/>
      <c r="F21" s="120"/>
      <c r="G21" s="120"/>
      <c r="H21" s="120" t="s">
        <v>55</v>
      </c>
      <c r="I21" s="120"/>
      <c r="J21" s="120"/>
      <c r="K21" s="121" t="s">
        <v>54</v>
      </c>
      <c r="L21" s="121"/>
    </row>
    <row r="22" spans="1:22" ht="25.9" customHeight="1" x14ac:dyDescent="0.25">
      <c r="A22" s="119" t="s">
        <v>78</v>
      </c>
      <c r="B22" s="122" t="s">
        <v>72</v>
      </c>
      <c r="C22" s="122"/>
      <c r="D22" s="122"/>
      <c r="E22" s="122"/>
      <c r="F22" s="122"/>
      <c r="G22" s="122"/>
      <c r="H22" s="122" t="s">
        <v>72</v>
      </c>
      <c r="I22" s="122"/>
      <c r="J22" s="122"/>
      <c r="K22" s="119" t="s">
        <v>71</v>
      </c>
      <c r="L22" s="119"/>
    </row>
    <row r="23" spans="1:22" ht="65.45" customHeight="1" x14ac:dyDescent="0.25">
      <c r="A23" s="123" t="s">
        <v>70</v>
      </c>
      <c r="B23" s="123"/>
      <c r="C23" s="124" t="s">
        <v>77</v>
      </c>
      <c r="D23" s="124"/>
      <c r="E23" s="124"/>
      <c r="F23" s="124"/>
      <c r="G23" s="124"/>
      <c r="H23" s="124" t="s">
        <v>76</v>
      </c>
      <c r="I23" s="124"/>
      <c r="J23" s="124"/>
      <c r="K23" s="125" t="s">
        <v>75</v>
      </c>
      <c r="L23" s="125"/>
    </row>
    <row r="24" spans="1:22" ht="20.45" customHeight="1" x14ac:dyDescent="0.25">
      <c r="A24" s="127" t="s">
        <v>74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</row>
    <row r="25" spans="1:22" ht="15.2" customHeight="1" x14ac:dyDescent="0.25">
      <c r="A25" s="119" t="s">
        <v>73</v>
      </c>
      <c r="B25" s="120" t="s">
        <v>56</v>
      </c>
      <c r="C25" s="120"/>
      <c r="D25" s="120"/>
      <c r="E25" s="120"/>
      <c r="F25" s="120"/>
      <c r="G25" s="120"/>
      <c r="H25" s="120" t="s">
        <v>55</v>
      </c>
      <c r="I25" s="120"/>
      <c r="J25" s="120"/>
      <c r="K25" s="121" t="s">
        <v>54</v>
      </c>
      <c r="L25" s="121"/>
    </row>
    <row r="26" spans="1:22" ht="25.9" customHeight="1" x14ac:dyDescent="0.25">
      <c r="A26" s="119" t="s">
        <v>73</v>
      </c>
      <c r="B26" s="122" t="s">
        <v>72</v>
      </c>
      <c r="C26" s="122"/>
      <c r="D26" s="122"/>
      <c r="E26" s="122"/>
      <c r="F26" s="122"/>
      <c r="G26" s="122"/>
      <c r="H26" s="122" t="s">
        <v>72</v>
      </c>
      <c r="I26" s="122"/>
      <c r="J26" s="122"/>
      <c r="K26" s="119" t="s">
        <v>71</v>
      </c>
      <c r="L26" s="119"/>
    </row>
    <row r="27" spans="1:22" ht="65.25" customHeight="1" x14ac:dyDescent="0.25">
      <c r="A27" s="123" t="s">
        <v>70</v>
      </c>
      <c r="B27" s="123"/>
      <c r="C27" s="124" t="s">
        <v>69</v>
      </c>
      <c r="D27" s="124"/>
      <c r="E27" s="124"/>
      <c r="F27" s="124"/>
      <c r="G27" s="124"/>
      <c r="H27" s="124" t="s">
        <v>68</v>
      </c>
      <c r="I27" s="124"/>
      <c r="J27" s="124"/>
      <c r="K27" s="126" t="s">
        <v>67</v>
      </c>
      <c r="L27" s="126"/>
    </row>
    <row r="28" spans="1:22" x14ac:dyDescent="0.25">
      <c r="A28" s="73"/>
      <c r="B28" s="73"/>
      <c r="C28" s="72"/>
      <c r="D28" s="72"/>
      <c r="E28" s="72"/>
      <c r="F28" s="72"/>
      <c r="G28" s="72"/>
      <c r="H28" s="72"/>
      <c r="I28" s="72"/>
      <c r="J28" s="72"/>
      <c r="K28" s="71"/>
      <c r="L28" s="71"/>
    </row>
    <row r="29" spans="1:22" ht="14.85" customHeight="1" x14ac:dyDescent="0.25">
      <c r="A29" s="129" t="s">
        <v>66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</row>
    <row r="30" spans="1:22" ht="36" customHeight="1" x14ac:dyDescent="0.25">
      <c r="A30" s="130" t="s">
        <v>65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</row>
    <row r="31" spans="1:22" ht="21.75" customHeight="1" x14ac:dyDescent="0.25">
      <c r="A31" s="131" t="s">
        <v>64</v>
      </c>
      <c r="B31" s="131"/>
      <c r="C31" s="131"/>
      <c r="D31" s="131"/>
      <c r="E31" s="131"/>
      <c r="F31" s="133" t="s">
        <v>56</v>
      </c>
      <c r="G31" s="133"/>
      <c r="H31" s="133"/>
      <c r="I31" s="133"/>
      <c r="J31" s="133"/>
      <c r="K31" s="133"/>
      <c r="L31" s="133" t="s">
        <v>55</v>
      </c>
      <c r="M31" s="133"/>
      <c r="N31" s="133"/>
      <c r="O31" s="133"/>
      <c r="P31" s="133"/>
      <c r="Q31" s="133"/>
      <c r="R31" s="134" t="s">
        <v>54</v>
      </c>
      <c r="S31" s="134"/>
      <c r="T31" s="134"/>
      <c r="U31" s="134"/>
    </row>
    <row r="32" spans="1:22" ht="37.15" customHeight="1" x14ac:dyDescent="0.25">
      <c r="A32" s="131" t="s">
        <v>64</v>
      </c>
      <c r="B32" s="132"/>
      <c r="C32" s="132"/>
      <c r="D32" s="132"/>
      <c r="E32" s="132"/>
      <c r="F32" s="131" t="s">
        <v>63</v>
      </c>
      <c r="G32" s="131"/>
      <c r="H32" s="131"/>
      <c r="I32" s="131"/>
      <c r="J32" s="131"/>
      <c r="K32" s="131"/>
      <c r="L32" s="131" t="s">
        <v>63</v>
      </c>
      <c r="M32" s="131"/>
      <c r="N32" s="131"/>
      <c r="O32" s="131"/>
      <c r="P32" s="131"/>
      <c r="Q32" s="131"/>
      <c r="R32" s="131" t="s">
        <v>62</v>
      </c>
      <c r="S32" s="131"/>
      <c r="T32" s="131"/>
      <c r="U32" s="131"/>
    </row>
    <row r="33" spans="1:21" ht="75.2" customHeight="1" x14ac:dyDescent="0.25">
      <c r="A33" s="136" t="s">
        <v>51</v>
      </c>
      <c r="B33" s="136"/>
      <c r="C33" s="136"/>
      <c r="D33" s="136"/>
      <c r="E33" s="136"/>
      <c r="F33" s="136"/>
      <c r="G33" s="137" t="s">
        <v>61</v>
      </c>
      <c r="H33" s="137"/>
      <c r="I33" s="137"/>
      <c r="J33" s="137"/>
      <c r="K33" s="137"/>
      <c r="L33" s="137" t="s">
        <v>60</v>
      </c>
      <c r="M33" s="137"/>
      <c r="N33" s="137"/>
      <c r="O33" s="137"/>
      <c r="P33" s="137"/>
      <c r="Q33" s="137"/>
      <c r="R33" s="136" t="s">
        <v>59</v>
      </c>
      <c r="S33" s="136"/>
      <c r="T33" s="136"/>
      <c r="U33" s="136"/>
    </row>
    <row r="34" spans="1:21" ht="14.85" customHeight="1" x14ac:dyDescent="0.25">
      <c r="A34" s="129" t="s">
        <v>58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</row>
    <row r="35" spans="1:21" ht="30.4" customHeight="1" x14ac:dyDescent="0.25">
      <c r="A35" s="138" t="s">
        <v>57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</row>
    <row r="36" spans="1:21" ht="21.75" customHeight="1" x14ac:dyDescent="0.25">
      <c r="A36" s="139"/>
      <c r="B36" s="139"/>
      <c r="C36" s="139"/>
      <c r="D36" s="139"/>
      <c r="E36" s="139"/>
      <c r="F36" s="140" t="s">
        <v>56</v>
      </c>
      <c r="G36" s="140"/>
      <c r="H36" s="140"/>
      <c r="I36" s="140" t="s">
        <v>55</v>
      </c>
      <c r="J36" s="140"/>
      <c r="K36" s="140"/>
      <c r="L36" s="140"/>
      <c r="M36" s="140"/>
      <c r="N36" s="140"/>
      <c r="O36" s="134" t="s">
        <v>54</v>
      </c>
      <c r="P36" s="134"/>
    </row>
    <row r="37" spans="1:21" ht="37.15" customHeight="1" x14ac:dyDescent="0.25">
      <c r="A37" s="139"/>
      <c r="B37" s="132"/>
      <c r="C37" s="132"/>
      <c r="D37" s="132"/>
      <c r="E37" s="132"/>
      <c r="F37" s="135" t="s">
        <v>53</v>
      </c>
      <c r="G37" s="135"/>
      <c r="H37" s="135"/>
      <c r="I37" s="135" t="s">
        <v>53</v>
      </c>
      <c r="J37" s="135"/>
      <c r="K37" s="135"/>
      <c r="L37" s="135"/>
      <c r="M37" s="135"/>
      <c r="N37" s="135"/>
      <c r="O37" s="131" t="s">
        <v>52</v>
      </c>
      <c r="P37" s="131"/>
    </row>
    <row r="38" spans="1:21" ht="75.2" customHeight="1" x14ac:dyDescent="0.25">
      <c r="A38" s="136" t="s">
        <v>51</v>
      </c>
      <c r="B38" s="136"/>
      <c r="C38" s="136"/>
      <c r="D38" s="136"/>
      <c r="E38" s="136"/>
      <c r="F38" s="136"/>
      <c r="G38" s="137" t="s">
        <v>50</v>
      </c>
      <c r="H38" s="137"/>
      <c r="I38" s="137" t="s">
        <v>49</v>
      </c>
      <c r="J38" s="137"/>
      <c r="K38" s="137"/>
      <c r="L38" s="137"/>
      <c r="M38" s="137"/>
      <c r="N38" s="137"/>
      <c r="O38" s="136" t="s">
        <v>48</v>
      </c>
      <c r="P38" s="136"/>
    </row>
  </sheetData>
  <mergeCells count="100">
    <mergeCell ref="R33:U33"/>
    <mergeCell ref="A34:R34"/>
    <mergeCell ref="A38:F38"/>
    <mergeCell ref="G38:H38"/>
    <mergeCell ref="I38:N38"/>
    <mergeCell ref="O38:P38"/>
    <mergeCell ref="A35:P35"/>
    <mergeCell ref="A36:E37"/>
    <mergeCell ref="F36:H36"/>
    <mergeCell ref="I36:N36"/>
    <mergeCell ref="O36:P36"/>
    <mergeCell ref="F37:H37"/>
    <mergeCell ref="I37:N37"/>
    <mergeCell ref="O37:P37"/>
    <mergeCell ref="A33:F33"/>
    <mergeCell ref="G33:K33"/>
    <mergeCell ref="L33:Q33"/>
    <mergeCell ref="A30:U30"/>
    <mergeCell ref="A31:E32"/>
    <mergeCell ref="F31:K31"/>
    <mergeCell ref="L31:Q31"/>
    <mergeCell ref="R31:U31"/>
    <mergeCell ref="F32:K32"/>
    <mergeCell ref="L32:Q32"/>
    <mergeCell ref="R32:U32"/>
    <mergeCell ref="A29:V29"/>
    <mergeCell ref="A27:B27"/>
    <mergeCell ref="C27:G27"/>
    <mergeCell ref="H27:J27"/>
    <mergeCell ref="K27:L27"/>
    <mergeCell ref="H26:J26"/>
    <mergeCell ref="K26:L26"/>
    <mergeCell ref="A23:B23"/>
    <mergeCell ref="C23:G23"/>
    <mergeCell ref="H23:J23"/>
    <mergeCell ref="K23:L23"/>
    <mergeCell ref="A24:L24"/>
    <mergeCell ref="A25:A26"/>
    <mergeCell ref="B25:G25"/>
    <mergeCell ref="H25:J25"/>
    <mergeCell ref="K25:L25"/>
    <mergeCell ref="B26:G26"/>
    <mergeCell ref="A21:A22"/>
    <mergeCell ref="B21:G21"/>
    <mergeCell ref="H21:J21"/>
    <mergeCell ref="K21:L21"/>
    <mergeCell ref="B22:G22"/>
    <mergeCell ref="H22:J22"/>
    <mergeCell ref="K22:L22"/>
    <mergeCell ref="A19:B19"/>
    <mergeCell ref="C19:G19"/>
    <mergeCell ref="H19:J19"/>
    <mergeCell ref="K19:L19"/>
    <mergeCell ref="A20:L20"/>
    <mergeCell ref="K18:L18"/>
    <mergeCell ref="A15:B15"/>
    <mergeCell ref="C15:G15"/>
    <mergeCell ref="H15:J15"/>
    <mergeCell ref="K15:L15"/>
    <mergeCell ref="A16:L16"/>
    <mergeCell ref="A17:A18"/>
    <mergeCell ref="B17:J17"/>
    <mergeCell ref="K17:L17"/>
    <mergeCell ref="B18:G18"/>
    <mergeCell ref="H18:J18"/>
    <mergeCell ref="A10:T10"/>
    <mergeCell ref="A11:R11"/>
    <mergeCell ref="A12:L12"/>
    <mergeCell ref="A13:A14"/>
    <mergeCell ref="B13:G13"/>
    <mergeCell ref="H13:J13"/>
    <mergeCell ref="K13:L13"/>
    <mergeCell ref="B14:G14"/>
    <mergeCell ref="H14:J14"/>
    <mergeCell ref="K14:L14"/>
    <mergeCell ref="A9:D9"/>
    <mergeCell ref="E9:I9"/>
    <mergeCell ref="J9:O9"/>
    <mergeCell ref="P9:S9"/>
    <mergeCell ref="A7:C8"/>
    <mergeCell ref="D7:I7"/>
    <mergeCell ref="J7:O7"/>
    <mergeCell ref="P7:S7"/>
    <mergeCell ref="D8:I8"/>
    <mergeCell ref="J8:O8"/>
    <mergeCell ref="P8:S8"/>
    <mergeCell ref="A5:D5"/>
    <mergeCell ref="E5:I5"/>
    <mergeCell ref="J5:O5"/>
    <mergeCell ref="P5:S5"/>
    <mergeCell ref="A6:S6"/>
    <mergeCell ref="A1:T1"/>
    <mergeCell ref="A2:S2"/>
    <mergeCell ref="A3:C4"/>
    <mergeCell ref="D3:I3"/>
    <mergeCell ref="J3:O3"/>
    <mergeCell ref="P3:S3"/>
    <mergeCell ref="D4:I4"/>
    <mergeCell ref="J4:O4"/>
    <mergeCell ref="P4:S4"/>
  </mergeCells>
  <pageMargins left="0.7" right="0.7" top="0.75" bottom="0.75" header="0.3" footer="0.3"/>
  <pageSetup scale="93" fitToHeight="0" orientation="landscape" r:id="rId1"/>
  <rowBreaks count="2" manualBreakCount="2">
    <brk id="9" max="16383" man="1"/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Normal="100" workbookViewId="0">
      <selection activeCell="K12" sqref="K12"/>
    </sheetView>
  </sheetViews>
  <sheetFormatPr defaultRowHeight="15" x14ac:dyDescent="0.25"/>
  <cols>
    <col min="1" max="1" width="20.28515625" style="93" bestFit="1" customWidth="1"/>
    <col min="2" max="2" width="3.85546875" style="93" customWidth="1"/>
    <col min="3" max="4" width="11.5703125" style="93" bestFit="1" customWidth="1"/>
    <col min="5" max="5" width="14.140625" style="93" customWidth="1"/>
    <col min="6" max="6" width="11" style="93" bestFit="1" customWidth="1"/>
    <col min="7" max="7" width="11.42578125" style="93" bestFit="1" customWidth="1"/>
    <col min="8" max="8" width="19.5703125" style="93" customWidth="1"/>
    <col min="9" max="9" width="11.5703125" bestFit="1" customWidth="1"/>
  </cols>
  <sheetData>
    <row r="1" spans="1:8" ht="15" customHeight="1" x14ac:dyDescent="0.25">
      <c r="A1" s="141" t="s">
        <v>106</v>
      </c>
      <c r="B1" s="142"/>
      <c r="C1" s="142"/>
      <c r="D1" s="142"/>
      <c r="E1" s="142"/>
      <c r="F1" s="142"/>
      <c r="G1" s="142"/>
      <c r="H1" s="143"/>
    </row>
    <row r="2" spans="1:8" x14ac:dyDescent="0.25">
      <c r="A2" s="144"/>
      <c r="B2" s="145"/>
      <c r="C2" s="145"/>
      <c r="D2" s="145"/>
      <c r="E2" s="145"/>
      <c r="F2" s="145"/>
      <c r="G2" s="145"/>
      <c r="H2" s="146"/>
    </row>
    <row r="3" spans="1:8" ht="15.75" thickBot="1" x14ac:dyDescent="0.3">
      <c r="A3" s="147"/>
      <c r="B3" s="148"/>
      <c r="C3" s="148"/>
      <c r="D3" s="148"/>
      <c r="E3" s="148"/>
      <c r="F3" s="148"/>
      <c r="G3" s="148"/>
      <c r="H3" s="149"/>
    </row>
    <row r="5" spans="1:8" ht="60" x14ac:dyDescent="0.25">
      <c r="A5" s="75" t="s">
        <v>107</v>
      </c>
      <c r="B5" s="76"/>
      <c r="C5" s="77" t="s">
        <v>108</v>
      </c>
      <c r="D5" s="77" t="s">
        <v>109</v>
      </c>
      <c r="E5" s="77" t="s">
        <v>110</v>
      </c>
      <c r="F5" s="78" t="s">
        <v>111</v>
      </c>
      <c r="G5" s="78" t="s">
        <v>112</v>
      </c>
      <c r="H5" s="77" t="s">
        <v>113</v>
      </c>
    </row>
    <row r="6" spans="1:8" x14ac:dyDescent="0.25">
      <c r="A6" s="76"/>
      <c r="B6" s="76"/>
      <c r="C6" s="79"/>
      <c r="D6" s="79"/>
      <c r="E6" s="79"/>
      <c r="F6" s="79"/>
      <c r="G6" s="79"/>
      <c r="H6" s="79"/>
    </row>
    <row r="7" spans="1:8" x14ac:dyDescent="0.25">
      <c r="A7" s="80" t="s">
        <v>114</v>
      </c>
      <c r="B7" s="76"/>
      <c r="C7" s="79"/>
      <c r="D7" s="79"/>
      <c r="E7" s="79"/>
      <c r="F7" s="79"/>
      <c r="G7" s="79"/>
      <c r="H7" s="79"/>
    </row>
    <row r="8" spans="1:8" x14ac:dyDescent="0.25">
      <c r="A8" s="81"/>
      <c r="B8" s="76"/>
      <c r="C8" s="82"/>
      <c r="D8" s="82"/>
      <c r="E8" s="82"/>
      <c r="F8" s="82"/>
      <c r="G8" s="82"/>
      <c r="H8" s="82"/>
    </row>
    <row r="9" spans="1:8" x14ac:dyDescent="0.25">
      <c r="A9" s="83" t="s">
        <v>0</v>
      </c>
      <c r="B9" s="83"/>
      <c r="C9" s="84">
        <v>674.62</v>
      </c>
      <c r="D9" s="84">
        <v>610.78</v>
      </c>
      <c r="E9" s="84">
        <v>0</v>
      </c>
      <c r="F9" s="85">
        <v>63.84</v>
      </c>
      <c r="G9" s="85">
        <v>31.92</v>
      </c>
      <c r="H9" s="84">
        <v>688.11</v>
      </c>
    </row>
    <row r="10" spans="1:8" x14ac:dyDescent="0.25">
      <c r="A10" s="83" t="s">
        <v>1</v>
      </c>
      <c r="B10" s="83"/>
      <c r="C10" s="84">
        <v>952.36</v>
      </c>
      <c r="D10" s="84">
        <v>657.26</v>
      </c>
      <c r="E10" s="84">
        <v>0</v>
      </c>
      <c r="F10" s="85">
        <v>295.10000000000002</v>
      </c>
      <c r="G10" s="85">
        <v>147.55000000000001</v>
      </c>
      <c r="H10" s="84">
        <v>971.41</v>
      </c>
    </row>
    <row r="11" spans="1:8" x14ac:dyDescent="0.25">
      <c r="A11" s="83" t="s">
        <v>2</v>
      </c>
      <c r="B11" s="83"/>
      <c r="C11" s="84">
        <v>1382.94</v>
      </c>
      <c r="D11" s="84">
        <v>915.66</v>
      </c>
      <c r="E11" s="84">
        <v>0</v>
      </c>
      <c r="F11" s="85">
        <v>467.28</v>
      </c>
      <c r="G11" s="85">
        <v>233.64</v>
      </c>
      <c r="H11" s="84">
        <v>1410.6</v>
      </c>
    </row>
    <row r="12" spans="1:8" x14ac:dyDescent="0.25">
      <c r="A12" s="83" t="s">
        <v>3</v>
      </c>
      <c r="B12" s="83"/>
      <c r="C12" s="84">
        <v>1619.34</v>
      </c>
      <c r="D12" s="84">
        <v>1068.26</v>
      </c>
      <c r="E12" s="84">
        <v>0</v>
      </c>
      <c r="F12" s="85">
        <v>551.08000000000004</v>
      </c>
      <c r="G12" s="85">
        <v>275.54000000000002</v>
      </c>
      <c r="H12" s="84">
        <v>1651.73</v>
      </c>
    </row>
    <row r="13" spans="1:8" x14ac:dyDescent="0.25">
      <c r="A13" s="86" t="s">
        <v>115</v>
      </c>
      <c r="B13" s="86"/>
      <c r="C13" s="87"/>
      <c r="D13" s="87"/>
      <c r="E13" s="87"/>
      <c r="F13" s="87"/>
      <c r="G13" s="87"/>
      <c r="H13" s="87"/>
    </row>
    <row r="14" spans="1:8" x14ac:dyDescent="0.25">
      <c r="A14" s="76"/>
      <c r="B14" s="76"/>
      <c r="C14" s="88"/>
      <c r="D14" s="88"/>
      <c r="E14" s="88"/>
      <c r="F14" s="88"/>
      <c r="G14" s="88"/>
      <c r="H14" s="88"/>
    </row>
    <row r="15" spans="1:8" x14ac:dyDescent="0.25">
      <c r="A15" s="80" t="s">
        <v>116</v>
      </c>
      <c r="B15" s="76"/>
      <c r="C15" s="88"/>
      <c r="D15" s="88"/>
      <c r="E15" s="88"/>
      <c r="F15" s="88"/>
      <c r="G15" s="88"/>
      <c r="H15" s="88"/>
    </row>
    <row r="16" spans="1:8" s="89" customFormat="1" x14ac:dyDescent="0.25">
      <c r="A16" s="150" t="s">
        <v>117</v>
      </c>
      <c r="B16" s="150"/>
      <c r="C16" s="150"/>
      <c r="D16" s="150"/>
      <c r="E16" s="150"/>
      <c r="F16" s="150"/>
      <c r="G16" s="150"/>
      <c r="H16" s="150"/>
    </row>
    <row r="17" spans="1:9" s="89" customFormat="1" ht="34.5" customHeight="1" x14ac:dyDescent="0.25">
      <c r="A17" s="90"/>
      <c r="B17" s="90"/>
      <c r="C17" s="90"/>
      <c r="D17" s="90"/>
      <c r="E17" s="90"/>
      <c r="F17" s="90"/>
      <c r="G17" s="151" t="s">
        <v>118</v>
      </c>
      <c r="H17" s="151"/>
    </row>
    <row r="18" spans="1:9" ht="45" x14ac:dyDescent="0.25">
      <c r="A18" s="83" t="s">
        <v>0</v>
      </c>
      <c r="B18" s="83"/>
      <c r="C18" s="84">
        <v>559.62</v>
      </c>
      <c r="D18" s="84">
        <v>486.68</v>
      </c>
      <c r="E18" s="84">
        <v>41.68</v>
      </c>
      <c r="F18" s="85">
        <v>31.26</v>
      </c>
      <c r="G18" s="85">
        <v>15.63</v>
      </c>
      <c r="H18" s="91" t="s">
        <v>119</v>
      </c>
      <c r="I18" s="92"/>
    </row>
    <row r="19" spans="1:9" ht="45" x14ac:dyDescent="0.25">
      <c r="A19" s="83" t="s">
        <v>1</v>
      </c>
      <c r="B19" s="83"/>
      <c r="C19" s="84">
        <v>787.92</v>
      </c>
      <c r="D19" s="84">
        <v>475.48</v>
      </c>
      <c r="E19" s="84">
        <v>83.34</v>
      </c>
      <c r="F19" s="85">
        <v>229.1</v>
      </c>
      <c r="G19" s="85">
        <v>114.55</v>
      </c>
      <c r="H19" s="91" t="s">
        <v>120</v>
      </c>
      <c r="I19" s="92"/>
    </row>
    <row r="20" spans="1:9" ht="45" x14ac:dyDescent="0.25">
      <c r="A20" s="83" t="s">
        <v>2</v>
      </c>
      <c r="B20" s="83"/>
      <c r="C20" s="84">
        <v>1142.2</v>
      </c>
      <c r="D20" s="84">
        <v>692.86</v>
      </c>
      <c r="E20" s="84">
        <v>83.34</v>
      </c>
      <c r="F20" s="85">
        <v>366</v>
      </c>
      <c r="G20" s="85">
        <v>183</v>
      </c>
      <c r="H20" s="91" t="s">
        <v>121</v>
      </c>
      <c r="I20" s="92"/>
    </row>
    <row r="21" spans="1:9" ht="45" x14ac:dyDescent="0.25">
      <c r="A21" s="83" t="s">
        <v>3</v>
      </c>
      <c r="B21" s="83"/>
      <c r="C21" s="84">
        <v>1336.66</v>
      </c>
      <c r="D21" s="84">
        <v>822</v>
      </c>
      <c r="E21" s="84">
        <v>83.34</v>
      </c>
      <c r="F21" s="85">
        <v>431.32</v>
      </c>
      <c r="G21" s="85">
        <v>215.66</v>
      </c>
      <c r="H21" s="91" t="s">
        <v>122</v>
      </c>
      <c r="I21" s="92"/>
    </row>
    <row r="22" spans="1:9" x14ac:dyDescent="0.25">
      <c r="A22" s="86" t="s">
        <v>115</v>
      </c>
      <c r="B22" s="76"/>
      <c r="C22" s="76"/>
      <c r="D22" s="76"/>
      <c r="E22" s="76"/>
      <c r="F22" s="76"/>
      <c r="G22" s="76"/>
      <c r="H22" s="76"/>
    </row>
    <row r="23" spans="1:9" x14ac:dyDescent="0.25">
      <c r="A23" s="86"/>
      <c r="B23" s="76"/>
      <c r="C23" s="76"/>
      <c r="D23" s="76"/>
      <c r="E23" s="76"/>
      <c r="F23" s="76"/>
      <c r="G23" s="76"/>
      <c r="H23" s="76"/>
    </row>
    <row r="24" spans="1:9" x14ac:dyDescent="0.25">
      <c r="A24" s="76"/>
      <c r="B24" s="76"/>
      <c r="C24" s="76"/>
      <c r="D24" s="76"/>
      <c r="E24" s="76"/>
      <c r="F24" s="76"/>
      <c r="G24" s="76"/>
      <c r="H24" s="76"/>
    </row>
    <row r="25" spans="1:9" x14ac:dyDescent="0.25">
      <c r="A25" s="76"/>
      <c r="B25" s="76"/>
      <c r="C25" s="76"/>
      <c r="D25" s="76"/>
      <c r="E25" s="76"/>
      <c r="F25" s="76"/>
      <c r="G25" s="76"/>
      <c r="H25" s="76"/>
    </row>
    <row r="26" spans="1:9" x14ac:dyDescent="0.25">
      <c r="A26" s="76"/>
      <c r="B26" s="76"/>
      <c r="C26" s="76"/>
      <c r="D26" s="76"/>
      <c r="E26" s="76"/>
      <c r="F26" s="76"/>
      <c r="G26" s="76"/>
      <c r="H26" s="76"/>
    </row>
    <row r="27" spans="1:9" x14ac:dyDescent="0.25">
      <c r="A27" s="76"/>
      <c r="B27" s="76"/>
      <c r="C27" s="76"/>
      <c r="D27" s="76"/>
      <c r="E27" s="76"/>
      <c r="F27" s="76"/>
      <c r="G27" s="76"/>
      <c r="H27" s="76"/>
    </row>
    <row r="28" spans="1:9" x14ac:dyDescent="0.25">
      <c r="A28" s="76"/>
      <c r="B28" s="76"/>
      <c r="C28" s="76"/>
      <c r="D28" s="76"/>
      <c r="E28" s="76"/>
      <c r="F28" s="76"/>
      <c r="G28" s="76"/>
      <c r="H28" s="76"/>
    </row>
  </sheetData>
  <mergeCells count="3">
    <mergeCell ref="A1:H3"/>
    <mergeCell ref="A16:H16"/>
    <mergeCell ref="G17:H17"/>
  </mergeCells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County Premiums</vt:lpstr>
      <vt:lpstr>Schools Premiums</vt:lpstr>
      <vt:lpstr>WVRJA</vt:lpstr>
      <vt:lpstr>'County Premiums'!Print_Area</vt:lpstr>
      <vt:lpstr>'Schools Premiums'!Print_Area</vt:lpstr>
      <vt:lpstr>WVRJA!Print_Area</vt:lpstr>
    </vt:vector>
  </TitlesOfParts>
  <Company>County of Roanoke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Roanoke</dc:creator>
  <cp:lastModifiedBy>Administrator</cp:lastModifiedBy>
  <cp:lastPrinted>2018-08-30T13:48:05Z</cp:lastPrinted>
  <dcterms:created xsi:type="dcterms:W3CDTF">2014-04-28T22:19:04Z</dcterms:created>
  <dcterms:modified xsi:type="dcterms:W3CDTF">2018-08-30T13:48:21Z</dcterms:modified>
</cp:coreProperties>
</file>